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0550" windowHeight="8115" tabRatio="736" activeTab="10"/>
  </bookViews>
  <sheets>
    <sheet name="1" sheetId="1" r:id="rId1"/>
    <sheet name="2" sheetId="62" r:id="rId2"/>
    <sheet name="3" sheetId="19" r:id="rId3"/>
    <sheet name="4" sheetId="20" r:id="rId4"/>
    <sheet name="5" sheetId="30" r:id="rId5"/>
    <sheet name="6" sheetId="23" r:id="rId6"/>
    <sheet name="7" sheetId="51" r:id="rId7"/>
    <sheet name="8" sheetId="45" r:id="rId8"/>
    <sheet name="9" sheetId="52" r:id="rId9"/>
    <sheet name="10" sheetId="60" r:id="rId10"/>
    <sheet name="11" sheetId="61" r:id="rId11"/>
  </sheets>
  <definedNames>
    <definedName name="_Toc105952697" localSheetId="3">'4'!#REF!</definedName>
    <definedName name="_Toc105952698" localSheetId="3">'4'!#REF!</definedName>
    <definedName name="_xlnm.Print_Area" localSheetId="9">'10'!$B$1:$I$46</definedName>
    <definedName name="_xlnm.Print_Area" localSheetId="10">'11'!$A$1:$I$39</definedName>
    <definedName name="_xlnm.Print_Area" localSheetId="3">'4'!$A$2:$D$33</definedName>
    <definedName name="_xlnm.Print_Area" localSheetId="4">'5'!$A$2:$E$32</definedName>
    <definedName name="_xlnm.Print_Area" localSheetId="5">'6'!$C$1:$J$82</definedName>
    <definedName name="_xlnm.Print_Area" localSheetId="6">'7'!$A$1:$I$72</definedName>
    <definedName name="_xlnm.Print_Area" localSheetId="7">'8'!$A$1:$I$88</definedName>
    <definedName name="_xlnm.Print_Area" localSheetId="8">#REF!</definedName>
    <definedName name="_xlnm.Print_Area">#REF!</definedName>
    <definedName name="п" localSheetId="9">#REF!</definedName>
    <definedName name="п" localSheetId="10">#REF!</definedName>
    <definedName name="п" localSheetId="6">#REF!</definedName>
    <definedName name="п" localSheetId="8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H18" i="60"/>
  <c r="E20" i="62"/>
  <c r="D20"/>
  <c r="D19" s="1"/>
  <c r="E19"/>
  <c r="E15"/>
  <c r="E11"/>
  <c r="E9" s="1"/>
  <c r="E7" s="1"/>
  <c r="E6" s="1"/>
  <c r="E24" s="1"/>
  <c r="D11"/>
  <c r="D9"/>
  <c r="D6" s="1"/>
  <c r="D24" l="1"/>
  <c r="H49" i="51" l="1"/>
  <c r="H50"/>
  <c r="I38" i="61"/>
  <c r="H38"/>
  <c r="I37"/>
  <c r="I31" s="1"/>
  <c r="I36"/>
  <c r="I30"/>
  <c r="I29"/>
  <c r="I28"/>
  <c r="I27"/>
  <c r="I26"/>
  <c r="I25"/>
  <c r="I24"/>
  <c r="I23"/>
  <c r="I22"/>
  <c r="I21"/>
  <c r="I17"/>
  <c r="I16"/>
  <c r="I15"/>
  <c r="I13"/>
  <c r="I12" s="1"/>
  <c r="I11" s="1"/>
  <c r="I10"/>
  <c r="I9"/>
  <c r="I8"/>
  <c r="I7"/>
  <c r="H31"/>
  <c r="H30"/>
  <c r="H29" s="1"/>
  <c r="H23"/>
  <c r="H22"/>
  <c r="H21"/>
  <c r="H17"/>
  <c r="H15" s="1"/>
  <c r="H16"/>
  <c r="H13"/>
  <c r="H12"/>
  <c r="H11"/>
  <c r="H9"/>
  <c r="H8"/>
  <c r="H7" s="1"/>
  <c r="G31"/>
  <c r="G30" s="1"/>
  <c r="G29" s="1"/>
  <c r="G23"/>
  <c r="G22" s="1"/>
  <c r="G21" s="1"/>
  <c r="G18"/>
  <c r="G17" s="1"/>
  <c r="G16" s="1"/>
  <c r="G15" s="1"/>
  <c r="G38" s="1"/>
  <c r="G13"/>
  <c r="G12" s="1"/>
  <c r="G11" s="1"/>
  <c r="G9"/>
  <c r="G8"/>
  <c r="G7" s="1"/>
  <c r="I38" i="60"/>
  <c r="I37" s="1"/>
  <c r="I36" s="1"/>
  <c r="I30"/>
  <c r="I29"/>
  <c r="I28" s="1"/>
  <c r="I26"/>
  <c r="I25"/>
  <c r="I24"/>
  <c r="I18"/>
  <c r="I17" s="1"/>
  <c r="I16" s="1"/>
  <c r="I45" s="1"/>
  <c r="I14"/>
  <c r="I13"/>
  <c r="I12" s="1"/>
  <c r="I9"/>
  <c r="I8"/>
  <c r="I7"/>
  <c r="H38"/>
  <c r="H37" s="1"/>
  <c r="H36" s="1"/>
  <c r="H30"/>
  <c r="H29" s="1"/>
  <c r="H26"/>
  <c r="H25" s="1"/>
  <c r="H24" s="1"/>
  <c r="H22"/>
  <c r="H17"/>
  <c r="H16" s="1"/>
  <c r="H14"/>
  <c r="H13" s="1"/>
  <c r="H12" s="1"/>
  <c r="H9"/>
  <c r="H8" s="1"/>
  <c r="H7" s="1"/>
  <c r="I43" i="45"/>
  <c r="H43"/>
  <c r="H44"/>
  <c r="I44"/>
  <c r="H74" i="52"/>
  <c r="J73"/>
  <c r="J72"/>
  <c r="J64"/>
  <c r="J63"/>
  <c r="J62"/>
  <c r="J61"/>
  <c r="J60"/>
  <c r="J53"/>
  <c r="J52" s="1"/>
  <c r="J51" s="1"/>
  <c r="J49"/>
  <c r="J48" s="1"/>
  <c r="J47" s="1"/>
  <c r="J46"/>
  <c r="J45"/>
  <c r="J41"/>
  <c r="J40"/>
  <c r="J39" s="1"/>
  <c r="J38" s="1"/>
  <c r="J37" s="1"/>
  <c r="J36" s="1"/>
  <c r="J34"/>
  <c r="J31"/>
  <c r="J30"/>
  <c r="J29"/>
  <c r="J28"/>
  <c r="J27"/>
  <c r="J26"/>
  <c r="J25"/>
  <c r="J20" s="1"/>
  <c r="J18"/>
  <c r="J13"/>
  <c r="I72" i="51"/>
  <c r="I67" i="52"/>
  <c r="I66" s="1"/>
  <c r="I65" s="1"/>
  <c r="J65" s="1"/>
  <c r="I59"/>
  <c r="J59" s="1"/>
  <c r="I58"/>
  <c r="J58" s="1"/>
  <c r="I53"/>
  <c r="I51" s="1"/>
  <c r="I52"/>
  <c r="I49"/>
  <c r="I48"/>
  <c r="I47"/>
  <c r="I45"/>
  <c r="I44"/>
  <c r="I43" s="1"/>
  <c r="J43" s="1"/>
  <c r="I39"/>
  <c r="I36" s="1"/>
  <c r="I34"/>
  <c r="I32"/>
  <c r="I30"/>
  <c r="I26"/>
  <c r="I20"/>
  <c r="I19" s="1"/>
  <c r="J19" s="1"/>
  <c r="I13"/>
  <c r="I12" s="1"/>
  <c r="J12" s="1"/>
  <c r="H67"/>
  <c r="H66" s="1"/>
  <c r="H65" s="1"/>
  <c r="H59"/>
  <c r="H58"/>
  <c r="H57" s="1"/>
  <c r="H54"/>
  <c r="H53" s="1"/>
  <c r="H52" s="1"/>
  <c r="H51" s="1"/>
  <c r="H49"/>
  <c r="H48" s="1"/>
  <c r="H47" s="1"/>
  <c r="H45"/>
  <c r="H44" s="1"/>
  <c r="H43" s="1"/>
  <c r="H39"/>
  <c r="H38" s="1"/>
  <c r="H37" s="1"/>
  <c r="H36" s="1"/>
  <c r="H34"/>
  <c r="H32"/>
  <c r="H30"/>
  <c r="H26"/>
  <c r="H20" s="1"/>
  <c r="H19" s="1"/>
  <c r="H13"/>
  <c r="H12" s="1"/>
  <c r="H11" s="1"/>
  <c r="I79" i="45"/>
  <c r="I78" s="1"/>
  <c r="I77" s="1"/>
  <c r="I86" s="1"/>
  <c r="H79"/>
  <c r="H78" s="1"/>
  <c r="H77" s="1"/>
  <c r="I71"/>
  <c r="H71"/>
  <c r="I70"/>
  <c r="H70"/>
  <c r="H69" s="1"/>
  <c r="I69"/>
  <c r="I67"/>
  <c r="H67"/>
  <c r="H66" s="1"/>
  <c r="H65" s="1"/>
  <c r="I66"/>
  <c r="I65"/>
  <c r="I62"/>
  <c r="I61" s="1"/>
  <c r="I60" s="1"/>
  <c r="H62"/>
  <c r="H61"/>
  <c r="H60" s="1"/>
  <c r="H58"/>
  <c r="I54"/>
  <c r="I53" s="1"/>
  <c r="I52" s="1"/>
  <c r="H54"/>
  <c r="H53" s="1"/>
  <c r="H52" s="1"/>
  <c r="I50"/>
  <c r="H50"/>
  <c r="H49" s="1"/>
  <c r="H48" s="1"/>
  <c r="I49"/>
  <c r="I48" s="1"/>
  <c r="I45"/>
  <c r="H45"/>
  <c r="I39"/>
  <c r="I38" s="1"/>
  <c r="I37" s="1"/>
  <c r="H39"/>
  <c r="H38" s="1"/>
  <c r="H37" s="1"/>
  <c r="H36" s="1"/>
  <c r="I34"/>
  <c r="H34"/>
  <c r="I30"/>
  <c r="H30"/>
  <c r="I26"/>
  <c r="I20" s="1"/>
  <c r="I19" s="1"/>
  <c r="H26"/>
  <c r="H20" s="1"/>
  <c r="H19" s="1"/>
  <c r="I13"/>
  <c r="I12" s="1"/>
  <c r="I11" s="1"/>
  <c r="H13"/>
  <c r="H12" s="1"/>
  <c r="H11" s="1"/>
  <c r="H10" s="1"/>
  <c r="G51" i="51"/>
  <c r="J56" i="23"/>
  <c r="I56"/>
  <c r="J57"/>
  <c r="I57"/>
  <c r="J58"/>
  <c r="I58"/>
  <c r="J50"/>
  <c r="J49" s="1"/>
  <c r="J48" s="1"/>
  <c r="I54"/>
  <c r="J42"/>
  <c r="I42"/>
  <c r="I41" s="1"/>
  <c r="J41"/>
  <c r="H45" i="60" l="1"/>
  <c r="H28"/>
  <c r="J44" i="52"/>
  <c r="J67"/>
  <c r="J66"/>
  <c r="I57"/>
  <c r="J57" s="1"/>
  <c r="I11"/>
  <c r="J11" s="1"/>
  <c r="J10" s="1"/>
  <c r="J74" s="1"/>
  <c r="I10"/>
  <c r="I74" s="1"/>
  <c r="I38"/>
  <c r="I37" s="1"/>
  <c r="H10"/>
  <c r="H86" i="45"/>
  <c r="I10"/>
  <c r="I36"/>
  <c r="I31" i="23"/>
  <c r="C29" i="30"/>
  <c r="D31" i="20"/>
  <c r="C31"/>
  <c r="D29"/>
  <c r="C29"/>
  <c r="D27"/>
  <c r="C27"/>
  <c r="D23"/>
  <c r="C23"/>
  <c r="D20"/>
  <c r="C20"/>
  <c r="D17"/>
  <c r="C17"/>
  <c r="D15"/>
  <c r="C15"/>
  <c r="D11"/>
  <c r="D8" s="1"/>
  <c r="C11"/>
  <c r="C8" s="1"/>
  <c r="F9" i="19"/>
  <c r="F7" s="1"/>
  <c r="F6" s="1"/>
  <c r="F11"/>
  <c r="F15"/>
  <c r="F19"/>
  <c r="F20"/>
  <c r="F18" s="1"/>
  <c r="E18"/>
  <c r="E19"/>
  <c r="I21" i="1"/>
  <c r="H21"/>
  <c r="H20" s="1"/>
  <c r="G21"/>
  <c r="F21"/>
  <c r="E21"/>
  <c r="D21"/>
  <c r="D20" s="1"/>
  <c r="I20"/>
  <c r="G20"/>
  <c r="F20"/>
  <c r="E20"/>
  <c r="I18"/>
  <c r="I17" s="1"/>
  <c r="H18"/>
  <c r="G18"/>
  <c r="F18"/>
  <c r="E18"/>
  <c r="D18"/>
  <c r="G17"/>
  <c r="F17"/>
  <c r="E17"/>
  <c r="I15"/>
  <c r="H15"/>
  <c r="G15"/>
  <c r="F15"/>
  <c r="E15"/>
  <c r="D15"/>
  <c r="C15"/>
  <c r="I14"/>
  <c r="I13" s="1"/>
  <c r="I12" s="1"/>
  <c r="I6" s="1"/>
  <c r="H14"/>
  <c r="G14"/>
  <c r="F14"/>
  <c r="E14"/>
  <c r="E13" s="1"/>
  <c r="E12" s="1"/>
  <c r="E6" s="1"/>
  <c r="D14"/>
  <c r="C14"/>
  <c r="H13"/>
  <c r="H12" s="1"/>
  <c r="G13"/>
  <c r="F13"/>
  <c r="D13"/>
  <c r="D12" s="1"/>
  <c r="G12"/>
  <c r="F12"/>
  <c r="C12"/>
  <c r="C11"/>
  <c r="C10"/>
  <c r="I8"/>
  <c r="H8"/>
  <c r="G8"/>
  <c r="F8"/>
  <c r="E8"/>
  <c r="D8"/>
  <c r="C8"/>
  <c r="C5" s="1"/>
  <c r="G6"/>
  <c r="F6"/>
  <c r="D33" i="20" l="1"/>
  <c r="C33"/>
  <c r="F24" i="19"/>
  <c r="D6" i="1"/>
  <c r="H6"/>
  <c r="D17"/>
  <c r="H17"/>
  <c r="C11" i="30" l="1"/>
  <c r="I31" i="51"/>
  <c r="H31"/>
  <c r="G31"/>
  <c r="I75" i="23"/>
  <c r="J31"/>
  <c r="D8" i="30"/>
  <c r="E8"/>
  <c r="E11"/>
  <c r="D11"/>
  <c r="I10" i="51" l="1"/>
  <c r="G64"/>
  <c r="G63" s="1"/>
  <c r="G62" s="1"/>
  <c r="H17"/>
  <c r="G10"/>
  <c r="G9" s="1"/>
  <c r="G8" s="1"/>
  <c r="H10"/>
  <c r="H64"/>
  <c r="H63" s="1"/>
  <c r="I63" s="1"/>
  <c r="J10" i="23"/>
  <c r="J9" s="1"/>
  <c r="I10"/>
  <c r="I9" s="1"/>
  <c r="I8" s="1"/>
  <c r="J75"/>
  <c r="J74" s="1"/>
  <c r="J73" s="1"/>
  <c r="J82" s="1"/>
  <c r="I74"/>
  <c r="I73" s="1"/>
  <c r="I82" s="1"/>
  <c r="I46" i="51"/>
  <c r="I45" s="1"/>
  <c r="I44" s="1"/>
  <c r="I50"/>
  <c r="I49" s="1"/>
  <c r="I48" s="1"/>
  <c r="G29"/>
  <c r="H29"/>
  <c r="I15"/>
  <c r="I22"/>
  <c r="I24"/>
  <c r="I25"/>
  <c r="I26"/>
  <c r="I28"/>
  <c r="I37"/>
  <c r="I36" s="1"/>
  <c r="I35" s="1"/>
  <c r="I34" s="1"/>
  <c r="I33" s="1"/>
  <c r="I38"/>
  <c r="I43"/>
  <c r="I57"/>
  <c r="I58"/>
  <c r="I59"/>
  <c r="I60"/>
  <c r="I61"/>
  <c r="I69"/>
  <c r="I64" s="1"/>
  <c r="I70"/>
  <c r="H56"/>
  <c r="I56" s="1"/>
  <c r="G56"/>
  <c r="G55" s="1"/>
  <c r="G54" s="1"/>
  <c r="H55"/>
  <c r="H54" s="1"/>
  <c r="I54" s="1"/>
  <c r="H48"/>
  <c r="G50"/>
  <c r="G49" s="1"/>
  <c r="G48" s="1"/>
  <c r="H46"/>
  <c r="G46"/>
  <c r="G45" s="1"/>
  <c r="G44" s="1"/>
  <c r="H45"/>
  <c r="H44" s="1"/>
  <c r="H42"/>
  <c r="I42" s="1"/>
  <c r="G42"/>
  <c r="G41" s="1"/>
  <c r="G40" s="1"/>
  <c r="H41"/>
  <c r="I41" s="1"/>
  <c r="H40"/>
  <c r="I40" s="1"/>
  <c r="H36"/>
  <c r="H35" s="1"/>
  <c r="H34" s="1"/>
  <c r="G36"/>
  <c r="G35" s="1"/>
  <c r="G34" s="1"/>
  <c r="G33" s="1"/>
  <c r="H27"/>
  <c r="I27" s="1"/>
  <c r="G27"/>
  <c r="H23"/>
  <c r="I23" s="1"/>
  <c r="G23"/>
  <c r="G17" s="1"/>
  <c r="J67" i="23"/>
  <c r="I67"/>
  <c r="I66" s="1"/>
  <c r="I65" s="1"/>
  <c r="J66"/>
  <c r="J65" s="1"/>
  <c r="J63"/>
  <c r="J61" s="1"/>
  <c r="I63"/>
  <c r="I62" s="1"/>
  <c r="I61" s="1"/>
  <c r="J62"/>
  <c r="I50"/>
  <c r="I49" s="1"/>
  <c r="I48" s="1"/>
  <c r="J46"/>
  <c r="I46"/>
  <c r="I45" s="1"/>
  <c r="I40" s="1"/>
  <c r="J45"/>
  <c r="J40" s="1"/>
  <c r="J36"/>
  <c r="J35" s="1"/>
  <c r="J34" s="1"/>
  <c r="I36"/>
  <c r="I35" s="1"/>
  <c r="I34" s="1"/>
  <c r="I33" s="1"/>
  <c r="J27"/>
  <c r="I27"/>
  <c r="J23"/>
  <c r="J17" s="1"/>
  <c r="I23"/>
  <c r="I17" s="1"/>
  <c r="E29" i="30"/>
  <c r="D29"/>
  <c r="E27"/>
  <c r="D27"/>
  <c r="C27"/>
  <c r="E25"/>
  <c r="D25"/>
  <c r="E21"/>
  <c r="D21"/>
  <c r="C21"/>
  <c r="E19"/>
  <c r="D19"/>
  <c r="C19"/>
  <c r="E17"/>
  <c r="D17"/>
  <c r="C17"/>
  <c r="E15"/>
  <c r="D15"/>
  <c r="C15"/>
  <c r="C8"/>
  <c r="I17" i="51" l="1"/>
  <c r="H33"/>
  <c r="C32" i="30"/>
  <c r="J7" i="23"/>
  <c r="G16" i="51"/>
  <c r="G7" s="1"/>
  <c r="G72" s="1"/>
  <c r="I16" i="23"/>
  <c r="I7" s="1"/>
  <c r="H62" i="51"/>
  <c r="I62" s="1"/>
  <c r="H9"/>
  <c r="H7" s="1"/>
  <c r="I55"/>
  <c r="H16"/>
  <c r="I16" s="1"/>
  <c r="J16" i="23"/>
  <c r="E32" i="30"/>
  <c r="D32"/>
  <c r="J8" i="23"/>
  <c r="J33"/>
  <c r="H8" i="51" l="1"/>
  <c r="I8" s="1"/>
  <c r="I7" s="1"/>
  <c r="H72"/>
  <c r="I9"/>
  <c r="D19" i="19" l="1"/>
  <c r="D18" s="1"/>
  <c r="D24" s="1"/>
  <c r="E15"/>
  <c r="E11"/>
  <c r="E9" s="1"/>
  <c r="E7" s="1"/>
  <c r="E6" s="1"/>
  <c r="E24" s="1"/>
  <c r="D11"/>
  <c r="D9"/>
</calcChain>
</file>

<file path=xl/sharedStrings.xml><?xml version="1.0" encoding="utf-8"?>
<sst xmlns="http://schemas.openxmlformats.org/spreadsheetml/2006/main" count="2250" uniqueCount="298">
  <si>
    <t>Дефицит бюджета</t>
  </si>
  <si>
    <t>Источники внутреннего финансирования  дефицита бюджета:</t>
  </si>
  <si>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</si>
  <si>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</si>
  <si>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</si>
  <si>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</si>
  <si>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</si>
  <si>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</si>
  <si>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</si>
  <si>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Сумма</t>
  </si>
  <si>
    <t>ИТОГО</t>
  </si>
  <si>
    <t>Код бюджетной классификации</t>
  </si>
  <si>
    <t xml:space="preserve">Сумма </t>
  </si>
  <si>
    <t>Погашение местными бюджетами 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</si>
  <si>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местными бюджетами  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</si>
  <si>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</si>
  <si>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Наименование доходов</t>
  </si>
  <si>
    <t>Код главы администратора*</t>
  </si>
  <si>
    <t>Код бюджетной классификации Российской Федерации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</si>
  <si>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</si>
  <si>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</si>
  <si>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</si>
  <si>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</si>
  <si>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</si>
  <si>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</si>
  <si>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</si>
  <si>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1 08 00000 00 0000 000</t>
  </si>
  <si>
    <t>Государственная пошлина</t>
  </si>
  <si>
    <t xml:space="preserve"> НЕНАЛОГОВЫЕ ДОХОДЫ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</si>
  <si>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</si>
  <si>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</si>
  <si>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</si>
  <si>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</si>
  <si>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</si>
  <si>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</si>
  <si>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</si>
  <si>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</si>
  <si>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СОЦИАЛЬНАЯ ПОЛИТИКА</t>
  </si>
  <si>
    <t>Культура</t>
  </si>
  <si>
    <t>Благоустройство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</si>
  <si>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</si>
  <si>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</si>
  <si>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</si>
  <si>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</si>
  <si>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</si>
  <si>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</si>
  <si>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</si>
  <si>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</si>
  <si>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тыс. руб.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</si>
  <si>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</si>
  <si>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</si>
  <si>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</si>
  <si>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</si>
  <si>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</si>
  <si>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</si>
  <si>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</si>
  <si>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</si>
  <si>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</si>
  <si>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0200</t>
  </si>
  <si>
    <t>Мобилизационная и вневойсковая подготовка</t>
  </si>
  <si>
    <t>0203</t>
  </si>
  <si>
    <t>0300</t>
  </si>
  <si>
    <t>0400</t>
  </si>
  <si>
    <t>Дорожное хозяйство (дорожные фонды)</t>
  </si>
  <si>
    <t>0409</t>
  </si>
  <si>
    <t>0500</t>
  </si>
  <si>
    <t>0503</t>
  </si>
  <si>
    <t>0800</t>
  </si>
  <si>
    <t>0801</t>
  </si>
  <si>
    <t>1000</t>
  </si>
  <si>
    <t>1001</t>
  </si>
  <si>
    <t>ФИЗИЧЕСКАЯ КУЛЬТУРА И СПОРТ</t>
  </si>
  <si>
    <t>1100</t>
  </si>
  <si>
    <t>Физическая культура</t>
  </si>
  <si>
    <t>0102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</si>
  <si>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</si>
  <si>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</si>
  <si>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Пенсии, пособия, выплачиваемые организациями сектора государственного управления</t>
  </si>
  <si>
    <t>(тыс. рублей)</t>
  </si>
  <si>
    <t>1 06 01000 00 0000 110</t>
  </si>
  <si>
    <t xml:space="preserve">1 17 05000 00 0000 180  </t>
  </si>
  <si>
    <t xml:space="preserve">Прочие неналоговые доходы  </t>
  </si>
  <si>
    <r>
      <t>Налог на имущество физических лиц</t>
    </r>
    <r>
      <rPr>
        <i/>
        <sz val="14"/>
        <rFont val="Times New Roman"/>
        <family val="1"/>
        <charset val="204"/>
      </rPr>
      <t xml:space="preserve"> </t>
    </r>
    <r>
      <rPr>
        <i/>
        <sz val="14"/>
        <color rgb="FFFF0000"/>
        <rFont val="Times New Roman"/>
        <family val="1"/>
        <charset val="204"/>
      </rPr>
      <t xml:space="preserve"> </t>
    </r>
  </si>
  <si>
    <t>Раздел, подраздел</t>
  </si>
  <si>
    <t>Раздел</t>
  </si>
  <si>
    <t>Подраздел</t>
  </si>
  <si>
    <t>Целевая статья</t>
  </si>
  <si>
    <t>Вид расходов</t>
  </si>
  <si>
    <t>2</t>
  </si>
  <si>
    <t>01</t>
  </si>
  <si>
    <t>02</t>
  </si>
  <si>
    <t>Высшее должностное лицо сельского поселения и его заместители</t>
  </si>
  <si>
    <t>121</t>
  </si>
  <si>
    <t>04</t>
  </si>
  <si>
    <t>244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</si>
  <si>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</si>
  <si>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</si>
  <si>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</si>
  <si>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</si>
  <si>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Общегосударственные вопросы</t>
  </si>
  <si>
    <t>03</t>
  </si>
  <si>
    <t>Национальная оборона</t>
  </si>
  <si>
    <t>Субвенции на осуществление первичного воинского учета на территориях, где отсутствуют военные комиссариаты</t>
  </si>
  <si>
    <t>10</t>
  </si>
  <si>
    <t>05</t>
  </si>
  <si>
    <t>08</t>
  </si>
  <si>
    <t>11</t>
  </si>
  <si>
    <t>Пособия, компенсация, меры социальной поддержки по публичным нормативным обязательствам</t>
  </si>
  <si>
    <t>801</t>
  </si>
  <si>
    <t>Мин.</t>
  </si>
  <si>
    <t>Р.з.</t>
  </si>
  <si>
    <t>П.р.</t>
  </si>
  <si>
    <t>Ц.ст.</t>
  </si>
  <si>
    <t>В.р.</t>
  </si>
  <si>
    <t>000</t>
  </si>
  <si>
    <t>0310</t>
  </si>
  <si>
    <t>850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</si>
  <si>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</si>
  <si>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852</t>
  </si>
  <si>
    <t>853</t>
  </si>
  <si>
    <t>Сумма на 2020</t>
  </si>
  <si>
    <t>Другие общегосударственные вопросы</t>
  </si>
  <si>
    <t>Обеспечение проведения выборов и референдумов</t>
  </si>
  <si>
    <t>0107</t>
  </si>
  <si>
    <t>Специальные расходы</t>
  </si>
  <si>
    <t>07</t>
  </si>
  <si>
    <t>880</t>
  </si>
  <si>
    <t>Дотация бюджетам сельских поселений на выравнивание бюджетной обеспеченности</t>
  </si>
  <si>
    <t>09</t>
  </si>
  <si>
    <t>Сумма на 2021</t>
  </si>
  <si>
    <t>МП "Комплексное развитие территории муниципального образования "Сейкинское сельское поселение"</t>
  </si>
  <si>
    <t>Прочие межбюджетные трансферты, прердаваемые сельским поселениям</t>
  </si>
  <si>
    <t>Земельный налог  с физических лиц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</si>
  <si>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</si>
  <si>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</si>
  <si>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Изменение (+/-)</t>
  </si>
  <si>
    <t>000 01 00 00 00 00 0000 000</t>
  </si>
  <si>
    <t>000 01 02 00 00 00 0000 000</t>
  </si>
  <si>
    <t>000 01 02 00 00 00 0000 700</t>
  </si>
  <si>
    <t>000 01 02 00 00 10 0000 710</t>
  </si>
  <si>
    <t>000 01 02 00 00 00 0000 800</t>
  </si>
  <si>
    <t xml:space="preserve">000 01 02 00 00 10 0000 810 </t>
  </si>
  <si>
    <t>000 01 03 00 00 00 0000 000</t>
  </si>
  <si>
    <t>000 01 03 01 00 00 0000 000</t>
  </si>
  <si>
    <t xml:space="preserve">000 01 03 01 00 10 0000 710 </t>
  </si>
  <si>
    <t xml:space="preserve">000 01 03 01 00 00 0000 800 </t>
  </si>
  <si>
    <t>000 01 03 01 00 10 0000 810</t>
  </si>
  <si>
    <t>Увеличение прочих остатков средств бюджетов</t>
  </si>
  <si>
    <t>Увеличение прочих остатков денежных средств бюджетов</t>
  </si>
  <si>
    <t>0</t>
  </si>
  <si>
    <t>-</t>
  </si>
  <si>
    <t>8</t>
  </si>
  <si>
    <t>2 02 49999 10 0000 150</t>
  </si>
  <si>
    <t>2 02 35118 10 0000 150</t>
  </si>
  <si>
    <t>801 01 05 00 00 00 0000 000</t>
  </si>
  <si>
    <t>целевые</t>
  </si>
  <si>
    <t>нецелевые</t>
  </si>
  <si>
    <t>801 01 05 02 00 00 0000 500</t>
  </si>
  <si>
    <t>801 01 05 02 01 00 0000 510</t>
  </si>
  <si>
    <t>801 01 05 02 01 10 0000 510</t>
  </si>
  <si>
    <t xml:space="preserve">  Уменьшение прочих остатков средств бюджетов</t>
  </si>
  <si>
    <t>801 01 05 02 00 00 0000 600</t>
  </si>
  <si>
    <t xml:space="preserve">  Уменьшение прочих остатков денежных средств бюджетов</t>
  </si>
  <si>
    <t>801 01 05 02 01 00 0000 610</t>
  </si>
  <si>
    <t>801 01 05 02 01 10 0000 610</t>
  </si>
  <si>
    <t>Земельный налог</t>
  </si>
  <si>
    <t>1 06 06033 00 0000 110</t>
  </si>
  <si>
    <t>Земельный налог  с организаций</t>
  </si>
  <si>
    <t>Приложение 1
к решению «О бюджете 
муниципального образования "Сейкинское сельское поселение"
на 2020 год и на плановый 
период 2021 и 2022 годов»</t>
  </si>
  <si>
    <t>Источники финансирования дефицита  бюджета муниципального образования "Сейкинское сельское поселение" на 2020 год</t>
  </si>
  <si>
    <t>Изменение (+,-)</t>
  </si>
  <si>
    <t>1 06 06000 00 0000 000</t>
  </si>
  <si>
    <t>1 06 06043 00 0000 110</t>
  </si>
  <si>
    <t>0106</t>
  </si>
  <si>
    <t>Обеспечение деятельности финансовых, налоговых и таможенных органов финансового (финансово-бюджетного) надзора</t>
  </si>
  <si>
    <t>Жилищное хозяйство</t>
  </si>
  <si>
    <t>0501</t>
  </si>
  <si>
    <t>Коммунальное хозяйство</t>
  </si>
  <si>
    <t>0502</t>
  </si>
  <si>
    <t>1105</t>
  </si>
  <si>
    <t xml:space="preserve">Сумма на 2021 год </t>
  </si>
  <si>
    <t>Сумма на 2022 год</t>
  </si>
  <si>
    <t>00</t>
  </si>
  <si>
    <t>0000000000</t>
  </si>
  <si>
    <t>Непрограммные направления деятельности</t>
  </si>
  <si>
    <t>991Г000100</t>
  </si>
  <si>
    <t xml:space="preserve">Фонд оплаты труда государственных (муниципальных) органов </t>
  </si>
  <si>
    <t>991Г000110</t>
  </si>
  <si>
    <t>Взносы по обязательному социальному страхованию</t>
  </si>
  <si>
    <t>991Г000120</t>
  </si>
  <si>
    <t>129</t>
  </si>
  <si>
    <t>991Г000130</t>
  </si>
  <si>
    <t>992А000210</t>
  </si>
  <si>
    <t>992А000220</t>
  </si>
  <si>
    <t>992А000230</t>
  </si>
  <si>
    <t>992А000240</t>
  </si>
  <si>
    <t>06</t>
  </si>
  <si>
    <t>Иные межбюджетные трансферты</t>
  </si>
  <si>
    <t>540</t>
  </si>
  <si>
    <t>993В051180</t>
  </si>
  <si>
    <t>Подпрограмма "Устойчивое развитие систем жизнеобеспечения"</t>
  </si>
  <si>
    <t>0110000000</t>
  </si>
  <si>
    <t>Основное мероприятие "Обеспечение пожарной безопасности "</t>
  </si>
  <si>
    <t>0111000100</t>
  </si>
  <si>
    <t>0111000110</t>
  </si>
  <si>
    <t>Основное мероприятие "Дорожное хозяйство (дорожные фонды)"</t>
  </si>
  <si>
    <t>0112000200</t>
  </si>
  <si>
    <t>0112000210</t>
  </si>
  <si>
    <t>Основное мероприятие "Благоустройство"</t>
  </si>
  <si>
    <t>0113000300</t>
  </si>
  <si>
    <t>0113000310</t>
  </si>
  <si>
    <t>Подпрограмма "Развитие социально-культурной сферы"</t>
  </si>
  <si>
    <t>0120000000</t>
  </si>
  <si>
    <t>Основное мероприятие "Культура"</t>
  </si>
  <si>
    <t>0121000100</t>
  </si>
  <si>
    <t>0121000110</t>
  </si>
  <si>
    <t>Основное мероприятие "Социальная политика "</t>
  </si>
  <si>
    <t>0122000200</t>
  </si>
  <si>
    <t>0122000210</t>
  </si>
  <si>
    <t>312</t>
  </si>
  <si>
    <t>01200000000</t>
  </si>
  <si>
    <t>Основное мероприятие "Физическая культура "</t>
  </si>
  <si>
    <t>0123000300</t>
  </si>
  <si>
    <t>0123000310</t>
  </si>
  <si>
    <t>Взносы по обязательному социальному страхованию.</t>
  </si>
  <si>
    <t>0123000320</t>
  </si>
  <si>
    <t>0123000330</t>
  </si>
  <si>
    <t>0123000340</t>
  </si>
  <si>
    <t>Приложение 6
к решению «О бюджете 
муниципального образования "Сейкинского сельского поселения"
на 2020 год и на плановый 
период 2021 и 2022 годов»</t>
  </si>
  <si>
    <r>
      <t>Объем поступлений доходов в бюджет муниципального образования "</t>
    </r>
    <r>
      <rPr>
        <b/>
        <u/>
        <sz val="14"/>
        <rFont val="Times New Roman"/>
        <family val="1"/>
        <charset val="204"/>
      </rPr>
      <t>Сейкинского сельского поселения"</t>
    </r>
    <r>
      <rPr>
        <b/>
        <sz val="14"/>
        <rFont val="Times New Roman"/>
        <family val="1"/>
        <charset val="204"/>
      </rPr>
      <t xml:space="preserve"> в 2021-2022 годах</t>
    </r>
  </si>
  <si>
    <t>Распределение
бюджетных ассигнований по разделам, подразделам классификации расходов бюджета муниципального образования "Сейкинского сельского поселения"   на 2020 год</t>
  </si>
  <si>
    <t>Распределение
бюджетных ассигнований по разделам, подразделам классификации расходов бюджета муниципального образования "Сейкинского сельского поселения"  на 2021-2022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</si>
  <si>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"Сейкинского сельского поселения"  на 2020 год</t>
  </si>
  <si>
    <t>Приложение 10
к решению «О бюджете 
муниципального образования "Сейкинского сельского поселения"
на 2020 год и на плановый 
период 2021 и 2022 годов»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</si>
  <si>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"Сейкинского сельского поселения"  на 2021 и 2022 год</t>
  </si>
  <si>
    <t>Сумма на 2022</t>
  </si>
  <si>
    <t>Ведомственная структура расходов бюджета муниципального образования "Сейкинское сельское поселение "  на 2020 год</t>
  </si>
  <si>
    <t>Итого</t>
  </si>
  <si>
    <t>Ведомственная структура расходов бюджета муниципального образования "Сейкинское сельское поселение "  на 2021 и 2022 год</t>
  </si>
  <si>
    <t>Сумма  на 2021</t>
  </si>
  <si>
    <t>01230S8500</t>
  </si>
  <si>
    <t>991Г0S8500</t>
  </si>
  <si>
    <t>992А0S8500</t>
  </si>
  <si>
    <t>Изменение прочих остатков средств на счетах по учету средств бюджета сельских поселений</t>
  </si>
  <si>
    <t>Получение кредитов от кредитных организаций бюджетами сельских поселений в валюте Российской Федерации</t>
  </si>
  <si>
    <t>Распределение бюджетных ассигнований на реализацию муниципальной программы "Комплексное развитие территории муниципального образования "Сейкинское сельское поселение" на 2021-2020 год</t>
  </si>
  <si>
    <t>Распределение бюджетных ассигнований на реализацию муниципальной программы "Комплексное развитие территории муниципального образования "Сейкинское сельское поселение" на 2020 год</t>
  </si>
  <si>
    <t>Условно утвержденные расходы</t>
  </si>
  <si>
    <t>9999</t>
  </si>
  <si>
    <t>99</t>
  </si>
  <si>
    <t>9990000</t>
  </si>
  <si>
    <t>999</t>
  </si>
  <si>
    <t>Резервный фонд местной администрации</t>
  </si>
  <si>
    <t>0111</t>
  </si>
  <si>
    <t>Резервный фонд муниципального образования «Сейкинское сельское поселение»</t>
  </si>
  <si>
    <t>870</t>
  </si>
  <si>
    <t>2 02 25299 10 0000 150</t>
  </si>
  <si>
    <t>2 02  15001 10 0000 150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</si>
  <si>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</si>
  <si>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0309</t>
  </si>
  <si>
    <t>Обеспечение пожарной безопасности</t>
  </si>
  <si>
    <t>Другие вопросы в области национальной экономики</t>
  </si>
  <si>
    <t>0412</t>
  </si>
  <si>
    <t>Основное мероприятие "Защита населения и территории от чрезвычайных ситуаций природного и техногенного характера, гражданская оборона "</t>
  </si>
  <si>
    <t>0114000000</t>
  </si>
  <si>
    <t>Мероприятие "Устранение последствий распространения COVID-19"</t>
  </si>
  <si>
    <t>01140004Ж0</t>
  </si>
  <si>
    <t>Мероприятие "Обустройство пешеходного перехода вблизи МОУ Сейкинская СОШ"</t>
  </si>
  <si>
    <t>01120S22Д0</t>
  </si>
  <si>
    <t>Мероприятие "Ремонт и содержание автомобильных дорог общего пользования местного значения"</t>
  </si>
  <si>
    <t>0112045800</t>
  </si>
  <si>
    <t>12</t>
  </si>
  <si>
    <t>Исполнение судебных решений, актов</t>
  </si>
  <si>
    <t>994ИЛ00410</t>
  </si>
  <si>
    <t>Исполнение судебных актов  российской Федерации и мировых соглашений по возмещению причиненного вреда</t>
  </si>
  <si>
    <t>831</t>
  </si>
  <si>
    <t>Уплата тных платежей</t>
  </si>
  <si>
    <t>9900000000</t>
  </si>
  <si>
    <t>Мероприятие "Проведение восстановительных работ"</t>
  </si>
  <si>
    <t>Мероприятие "Установка мемориальных знаков"</t>
  </si>
  <si>
    <t>01130L2992</t>
  </si>
  <si>
    <t>01130L2991</t>
  </si>
  <si>
    <t xml:space="preserve">Итого </t>
  </si>
  <si>
    <t>Приложение 5
к решению «О бюджете 
муниципального образования "Сейкинского сельского поселения"
на 2020 год и на плановый 
период 2021 и 2022 годов»</t>
  </si>
  <si>
    <t>Приложение 8
к решению «О бюджете 
муниципального образования "Сейкинское сельское поселение "
на 2020 год и на плановый 
период 2021 и 2022 годов»</t>
  </si>
  <si>
    <t>Приложение 2
к решению «О бюджете 
муниципального образования "Сейкинского сельского поселения "
на 2020 год и на плановый 
период 2021 и 2022 годов»</t>
  </si>
  <si>
    <r>
      <t>Объем поступлений доходов в бюджет муниципального образования "</t>
    </r>
    <r>
      <rPr>
        <b/>
        <u/>
        <sz val="14"/>
        <rFont val="Times New Roman"/>
        <family val="1"/>
        <charset val="204"/>
      </rPr>
      <t>Сейкинского сельского поселения</t>
    </r>
    <r>
      <rPr>
        <b/>
        <sz val="14"/>
        <rFont val="Times New Roman"/>
        <family val="1"/>
        <charset val="204"/>
      </rPr>
      <t>" в 2020 году</t>
    </r>
  </si>
  <si>
    <t>Сумма с учетом изменений</t>
  </si>
  <si>
    <t xml:space="preserve">1 06 06000 00 0000 000 </t>
  </si>
  <si>
    <t>1 06  06043 00 0000 110</t>
  </si>
  <si>
    <t>2 02  15001 10 0000 151</t>
  </si>
  <si>
    <t>2 02 49999 10 0000 151</t>
  </si>
  <si>
    <t>2 02 35118 10 0000 151</t>
  </si>
  <si>
    <t>Приложение 3
к решению «О бюджете 
муниципального образования "Сейкинского сельского поселения"
на 2020 год и на плановый 
период 2021 и 2022 годов»</t>
  </si>
  <si>
    <t xml:space="preserve"> Приложение  4
к решению «О бюджете 
муниципального образования "Сейкинского сельского поселения"
на 2020 год и на плановый 
период 2021 и 2022 годов»</t>
  </si>
  <si>
    <t>Приложение 7
к решению «О бюджете 
муниципального образования "Сейкинского сельского поселения"
на 2020 год и на плановый 
период 2021 и 2022 годов»</t>
  </si>
  <si>
    <t>Приложение 9
к решению «О бюджете 
муниципального образования "Сейкинское сельское поселение "
на 2020 год и на плановый 
период 2021 и 2022 годов»</t>
  </si>
  <si>
    <t>Приложение 11
к решению «О бюджете 
муниципального образования "Сейкинского сельского поселения"
на 2020 год и на плановый 
период 2021 и 2022 годов»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</si>
</sst>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#,##0.0"/>
  </numFmts>
  <fonts count="4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Arial Cyr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name val="Arial Cyr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b/>
      <u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0"/>
      <name val="Arial Cyr"/>
      <charset val="204"/>
    </font>
    <font>
      <b/>
      <sz val="14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 applyNumberFormat="0" applyFont="0" applyFill="0" applyBorder="0" applyAlignment="0" applyProtection="0">
      <alignment vertical="top"/>
    </xf>
    <xf numFmtId="0" fontId="22" fillId="0" borderId="0">
      <alignment vertical="top"/>
    </xf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9" fontId="40" fillId="0" borderId="18">
      <alignment horizontal="center" vertical="center"/>
    </xf>
    <xf numFmtId="0" fontId="40" fillId="0" borderId="19">
      <alignment horizontal="left" wrapText="1"/>
    </xf>
    <xf numFmtId="0" fontId="21" fillId="0" borderId="0"/>
  </cellStyleXfs>
  <cellXfs count="276">
    <xf numFmtId="0" fontId="0" fillId="0" borderId="0" xfId="0"/>
    <xf numFmtId="0" fontId="4" fillId="0" borderId="0" xfId="0" applyFont="1" applyFill="1"/>
    <xf numFmtId="0" fontId="0" fillId="0" borderId="0" xfId="0" applyAlignment="1"/>
    <xf numFmtId="0" fontId="4" fillId="0" borderId="0" xfId="0" applyFont="1" applyFill="1" applyAlignment="1">
      <alignment horizontal="right"/>
    </xf>
    <xf numFmtId="0" fontId="7" fillId="0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5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4" fillId="0" borderId="0" xfId="0" applyFont="1"/>
    <xf numFmtId="0" fontId="8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3" fontId="8" fillId="0" borderId="1" xfId="1" applyNumberFormat="1" applyFont="1" applyFill="1" applyBorder="1" applyAlignment="1">
      <alignment horizontal="center"/>
    </xf>
    <xf numFmtId="0" fontId="8" fillId="0" borderId="0" xfId="0" applyFont="1" applyFill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/>
    <xf numFmtId="0" fontId="8" fillId="0" borderId="1" xfId="0" applyFont="1" applyBorder="1" applyAlignment="1">
      <alignment horizontal="justify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49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29" fillId="0" borderId="0" xfId="0" applyFont="1"/>
    <xf numFmtId="0" fontId="24" fillId="0" borderId="0" xfId="0" applyFont="1" applyAlignment="1"/>
    <xf numFmtId="0" fontId="24" fillId="0" borderId="0" xfId="0" applyFont="1" applyAlignment="1">
      <alignment horizontal="right" vertical="justify"/>
    </xf>
    <xf numFmtId="0" fontId="24" fillId="0" borderId="0" xfId="0" applyFont="1" applyAlignment="1">
      <alignment horizontal="left" vertical="justify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center" wrapText="1"/>
    </xf>
    <xf numFmtId="0" fontId="24" fillId="3" borderId="0" xfId="0" applyFont="1" applyFill="1"/>
    <xf numFmtId="1" fontId="7" fillId="4" borderId="1" xfId="0" applyNumberFormat="1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justify" vertical="center"/>
    </xf>
    <xf numFmtId="0" fontId="7" fillId="3" borderId="1" xfId="0" applyFont="1" applyFill="1" applyBorder="1" applyAlignment="1">
      <alignment horizontal="justify" vertic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49" fontId="14" fillId="0" borderId="0" xfId="0" applyNumberFormat="1" applyFont="1" applyBorder="1" applyAlignment="1">
      <alignment horizontal="center" vertical="top" wrapText="1"/>
    </xf>
    <xf numFmtId="0" fontId="16" fillId="0" borderId="0" xfId="0" applyFont="1" applyBorder="1"/>
    <xf numFmtId="0" fontId="15" fillId="0" borderId="0" xfId="0" applyFont="1" applyBorder="1" applyAlignment="1">
      <alignment horizontal="right" wrapText="1"/>
    </xf>
    <xf numFmtId="0" fontId="7" fillId="0" borderId="0" xfId="0" applyFont="1" applyBorder="1"/>
    <xf numFmtId="0" fontId="18" fillId="0" borderId="0" xfId="0" applyFont="1" applyBorder="1"/>
    <xf numFmtId="0" fontId="32" fillId="0" borderId="0" xfId="0" applyFont="1" applyFill="1" applyBorder="1"/>
    <xf numFmtId="0" fontId="13" fillId="0" borderId="0" xfId="0" applyFont="1" applyFill="1" applyBorder="1"/>
    <xf numFmtId="0" fontId="31" fillId="0" borderId="0" xfId="0" applyFont="1" applyFill="1" applyBorder="1"/>
    <xf numFmtId="0" fontId="24" fillId="0" borderId="0" xfId="0" applyFont="1" applyFill="1" applyBorder="1"/>
    <xf numFmtId="0" fontId="30" fillId="0" borderId="0" xfId="0" applyFont="1" applyFill="1" applyBorder="1"/>
    <xf numFmtId="0" fontId="11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3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Border="1" applyAlignment="1">
      <alignment horizontal="right"/>
    </xf>
    <xf numFmtId="0" fontId="35" fillId="0" borderId="12" xfId="0" applyFont="1" applyFill="1" applyBorder="1" applyAlignment="1">
      <alignment horizontal="center" vertical="top" wrapText="1"/>
    </xf>
    <xf numFmtId="0" fontId="35" fillId="0" borderId="4" xfId="0" applyFont="1" applyFill="1" applyBorder="1" applyAlignment="1">
      <alignment horizontal="center" vertical="top" wrapText="1"/>
    </xf>
    <xf numFmtId="49" fontId="35" fillId="0" borderId="4" xfId="0" applyNumberFormat="1" applyFont="1" applyFill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horizontal="center" vertical="top" wrapText="1"/>
    </xf>
    <xf numFmtId="49" fontId="34" fillId="0" borderId="1" xfId="0" applyNumberFormat="1" applyFont="1" applyFill="1" applyBorder="1" applyAlignment="1">
      <alignment horizontal="center" vertical="top" wrapText="1"/>
    </xf>
    <xf numFmtId="0" fontId="34" fillId="0" borderId="3" xfId="0" applyFont="1" applyFill="1" applyBorder="1" applyAlignment="1">
      <alignment horizontal="center" vertical="top" wrapText="1"/>
    </xf>
    <xf numFmtId="164" fontId="25" fillId="0" borderId="14" xfId="0" applyNumberFormat="1" applyFont="1" applyFill="1" applyBorder="1" applyAlignment="1">
      <alignment horizont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/>
    <xf numFmtId="0" fontId="17" fillId="0" borderId="1" xfId="0" applyFont="1" applyFill="1" applyBorder="1" applyAlignment="1">
      <alignment horizontal="right"/>
    </xf>
    <xf numFmtId="0" fontId="12" fillId="0" borderId="0" xfId="0" applyFont="1" applyFill="1" applyAlignment="1">
      <alignment horizontal="right" wrapText="1"/>
    </xf>
    <xf numFmtId="164" fontId="25" fillId="0" borderId="0" xfId="0" applyNumberFormat="1" applyFont="1" applyFill="1" applyBorder="1" applyAlignment="1">
      <alignment horizontal="center" wrapText="1"/>
    </xf>
    <xf numFmtId="0" fontId="0" fillId="0" borderId="0" xfId="0"/>
    <xf numFmtId="1" fontId="7" fillId="0" borderId="1" xfId="0" applyNumberFormat="1" applyFont="1" applyBorder="1" applyAlignment="1">
      <alignment horizontal="left" vertical="top" wrapText="1"/>
    </xf>
    <xf numFmtId="1" fontId="7" fillId="5" borderId="1" xfId="0" applyNumberFormat="1" applyFont="1" applyFill="1" applyBorder="1" applyAlignment="1">
      <alignment horizontal="left" vertical="top" wrapText="1"/>
    </xf>
    <xf numFmtId="49" fontId="7" fillId="5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/>
    </xf>
    <xf numFmtId="0" fontId="12" fillId="0" borderId="0" xfId="0" applyFont="1" applyFill="1" applyAlignment="1">
      <alignment horizontal="right" wrapText="1"/>
    </xf>
    <xf numFmtId="0" fontId="8" fillId="0" borderId="1" xfId="0" applyFont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center"/>
    </xf>
    <xf numFmtId="43" fontId="7" fillId="0" borderId="0" xfId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center" vertical="center"/>
    </xf>
    <xf numFmtId="43" fontId="7" fillId="0" borderId="0" xfId="1" applyFont="1" applyFill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49" fontId="35" fillId="0" borderId="6" xfId="0" applyNumberFormat="1" applyFont="1" applyFill="1" applyBorder="1" applyAlignment="1">
      <alignment horizontal="center" vertical="top" wrapText="1"/>
    </xf>
    <xf numFmtId="49" fontId="34" fillId="0" borderId="7" xfId="0" applyNumberFormat="1" applyFont="1" applyFill="1" applyBorder="1" applyAlignment="1">
      <alignment horizontal="center" vertical="top" wrapText="1"/>
    </xf>
    <xf numFmtId="2" fontId="7" fillId="4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7" fillId="5" borderId="1" xfId="0" applyNumberFormat="1" applyFont="1" applyFill="1" applyBorder="1" applyAlignment="1">
      <alignment horizontal="center" wrapText="1"/>
    </xf>
    <xf numFmtId="2" fontId="7" fillId="4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27" fillId="0" borderId="1" xfId="0" applyFont="1" applyFill="1" applyBorder="1"/>
    <xf numFmtId="0" fontId="39" fillId="0" borderId="1" xfId="0" applyFont="1" applyFill="1" applyBorder="1" applyAlignment="1">
      <alignment horizontal="center" vertical="center" wrapText="1"/>
    </xf>
    <xf numFmtId="43" fontId="39" fillId="0" borderId="1" xfId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vertical="top"/>
    </xf>
    <xf numFmtId="49" fontId="9" fillId="0" borderId="1" xfId="0" applyNumberFormat="1" applyFont="1" applyFill="1" applyBorder="1" applyAlignment="1">
      <alignment horizontal="center" vertical="center"/>
    </xf>
    <xf numFmtId="165" fontId="39" fillId="0" borderId="1" xfId="1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justify" vertical="top"/>
    </xf>
    <xf numFmtId="0" fontId="27" fillId="0" borderId="1" xfId="0" applyFont="1" applyFill="1" applyBorder="1" applyAlignment="1">
      <alignment horizontal="justify" vertical="top"/>
    </xf>
    <xf numFmtId="0" fontId="39" fillId="0" borderId="1" xfId="0" applyFont="1" applyFill="1" applyBorder="1" applyAlignment="1">
      <alignment vertical="top" wrapText="1"/>
    </xf>
    <xf numFmtId="49" fontId="41" fillId="0" borderId="1" xfId="10" applyFont="1" applyBorder="1" applyProtection="1">
      <alignment horizontal="center" vertical="center"/>
    </xf>
    <xf numFmtId="0" fontId="42" fillId="0" borderId="1" xfId="11" applyNumberFormat="1" applyFont="1" applyBorder="1" applyProtection="1">
      <alignment horizontal="left" wrapText="1"/>
    </xf>
    <xf numFmtId="0" fontId="43" fillId="0" borderId="1" xfId="0" applyFont="1" applyFill="1" applyBorder="1" applyAlignment="1">
      <alignment horizontal="justify" vertical="top" wrapText="1"/>
    </xf>
    <xf numFmtId="2" fontId="7" fillId="4" borderId="1" xfId="0" applyNumberFormat="1" applyFont="1" applyFill="1" applyBorder="1"/>
    <xf numFmtId="2" fontId="7" fillId="0" borderId="1" xfId="0" applyNumberFormat="1" applyFont="1" applyBorder="1"/>
    <xf numFmtId="2" fontId="7" fillId="5" borderId="1" xfId="0" applyNumberFormat="1" applyFont="1" applyFill="1" applyBorder="1"/>
    <xf numFmtId="2" fontId="7" fillId="0" borderId="1" xfId="0" applyNumberFormat="1" applyFont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vertical="center" wrapText="1"/>
    </xf>
    <xf numFmtId="166" fontId="7" fillId="3" borderId="1" xfId="0" applyNumberFormat="1" applyFont="1" applyFill="1" applyBorder="1" applyAlignment="1">
      <alignment vertical="center" wrapText="1"/>
    </xf>
    <xf numFmtId="49" fontId="34" fillId="0" borderId="13" xfId="0" applyNumberFormat="1" applyFont="1" applyFill="1" applyBorder="1" applyAlignment="1">
      <alignment horizontal="center" vertical="top" wrapText="1"/>
    </xf>
    <xf numFmtId="49" fontId="12" fillId="2" borderId="2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49" fontId="35" fillId="0" borderId="4" xfId="0" applyNumberFormat="1" applyFont="1" applyFill="1" applyBorder="1" applyAlignment="1">
      <alignment horizontal="center" vertical="center" wrapText="1"/>
    </xf>
    <xf numFmtId="49" fontId="35" fillId="0" borderId="6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vertical="center"/>
    </xf>
    <xf numFmtId="0" fontId="24" fillId="0" borderId="0" xfId="0" applyFont="1" applyBorder="1" applyAlignment="1"/>
    <xf numFmtId="0" fontId="17" fillId="0" borderId="1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45" fillId="0" borderId="0" xfId="0" applyFont="1" applyBorder="1"/>
    <xf numFmtId="0" fontId="27" fillId="0" borderId="1" xfId="0" applyFont="1" applyFill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2" fontId="39" fillId="0" borderId="1" xfId="1" applyNumberFormat="1" applyFont="1" applyFill="1" applyBorder="1" applyAlignment="1">
      <alignment horizontal="right" vertical="center"/>
    </xf>
    <xf numFmtId="165" fontId="39" fillId="0" borderId="1" xfId="1" applyNumberFormat="1" applyFont="1" applyFill="1" applyBorder="1" applyAlignment="1">
      <alignment horizontal="right" vertical="center"/>
    </xf>
    <xf numFmtId="2" fontId="39" fillId="0" borderId="1" xfId="1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wrapText="1"/>
    </xf>
    <xf numFmtId="2" fontId="7" fillId="3" borderId="1" xfId="0" applyNumberFormat="1" applyFont="1" applyFill="1" applyBorder="1" applyAlignment="1">
      <alignment horizontal="center" wrapText="1"/>
    </xf>
    <xf numFmtId="2" fontId="7" fillId="3" borderId="1" xfId="0" applyNumberFormat="1" applyFont="1" applyFill="1" applyBorder="1"/>
    <xf numFmtId="0" fontId="7" fillId="3" borderId="0" xfId="0" applyFont="1" applyFill="1"/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49" fontId="25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wrapText="1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right" vertical="center"/>
    </xf>
    <xf numFmtId="0" fontId="36" fillId="3" borderId="1" xfId="0" applyFont="1" applyFill="1" applyBorder="1" applyAlignment="1">
      <alignment horizontal="left" vertical="top" wrapText="1"/>
    </xf>
    <xf numFmtId="49" fontId="36" fillId="3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>
      <alignment horizontal="center" vertical="center"/>
    </xf>
    <xf numFmtId="2" fontId="36" fillId="0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 wrapText="1"/>
    </xf>
    <xf numFmtId="2" fontId="44" fillId="0" borderId="1" xfId="0" applyNumberFormat="1" applyFont="1" applyFill="1" applyBorder="1" applyAlignment="1">
      <alignment horizontal="center" vertical="center" wrapText="1"/>
    </xf>
    <xf numFmtId="2" fontId="44" fillId="3" borderId="1" xfId="0" applyNumberFormat="1" applyFont="1" applyFill="1" applyBorder="1" applyAlignment="1">
      <alignment horizontal="center" vertical="center" wrapText="1"/>
    </xf>
    <xf numFmtId="2" fontId="25" fillId="0" borderId="7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3" borderId="5" xfId="0" applyFont="1" applyFill="1" applyBorder="1" applyAlignment="1">
      <alignment horizontal="left" vertical="top" wrapText="1"/>
    </xf>
    <xf numFmtId="49" fontId="7" fillId="0" borderId="5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0" fontId="7" fillId="0" borderId="5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center" vertical="top" wrapText="1"/>
    </xf>
    <xf numFmtId="2" fontId="7" fillId="0" borderId="8" xfId="0" applyNumberFormat="1" applyFont="1" applyBorder="1" applyAlignment="1"/>
    <xf numFmtId="2" fontId="25" fillId="0" borderId="1" xfId="0" applyNumberFormat="1" applyFont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39" fillId="0" borderId="7" xfId="0" applyFont="1" applyFill="1" applyBorder="1" applyAlignment="1">
      <alignment horizontal="left" vertical="top" wrapText="1"/>
    </xf>
    <xf numFmtId="0" fontId="39" fillId="0" borderId="8" xfId="0" applyFont="1" applyFill="1" applyBorder="1" applyAlignment="1">
      <alignment horizontal="left" vertical="top" wrapText="1"/>
    </xf>
    <xf numFmtId="0" fontId="27" fillId="0" borderId="7" xfId="0" applyFont="1" applyFill="1" applyBorder="1" applyAlignment="1">
      <alignment horizontal="left" vertical="top"/>
    </xf>
    <xf numFmtId="0" fontId="27" fillId="0" borderId="8" xfId="0" applyFont="1" applyFill="1" applyBorder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/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top" wrapText="1"/>
    </xf>
    <xf numFmtId="0" fontId="24" fillId="0" borderId="0" xfId="0" applyFont="1" applyBorder="1" applyAlignment="1"/>
    <xf numFmtId="0" fontId="25" fillId="0" borderId="1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wrapText="1"/>
    </xf>
    <xf numFmtId="0" fontId="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/>
    <xf numFmtId="0" fontId="34" fillId="0" borderId="11" xfId="0" applyFont="1" applyFill="1" applyBorder="1" applyAlignment="1">
      <alignment horizontal="right"/>
    </xf>
    <xf numFmtId="0" fontId="25" fillId="0" borderId="1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7" fillId="0" borderId="1" xfId="0" applyFont="1" applyFill="1" applyBorder="1" applyAlignment="1">
      <alignment horizontal="right" vertical="center"/>
    </xf>
    <xf numFmtId="0" fontId="25" fillId="0" borderId="7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24" fillId="0" borderId="0" xfId="0" applyFont="1" applyAlignment="1"/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top" wrapText="1"/>
    </xf>
    <xf numFmtId="0" fontId="46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47" fillId="0" borderId="1" xfId="0" applyFont="1" applyBorder="1" applyAlignment="1">
      <alignment horizontal="left" vertical="top" wrapText="1"/>
    </xf>
    <xf numFmtId="2" fontId="47" fillId="0" borderId="1" xfId="0" applyNumberFormat="1" applyFont="1" applyBorder="1" applyAlignment="1">
      <alignment horizontal="center" vertical="top" wrapText="1"/>
    </xf>
  </cellXfs>
  <cellStyles count="13">
    <cellStyle name="xl111" xfId="11"/>
    <cellStyle name="xl88" xfId="10"/>
    <cellStyle name="Обычный" xfId="0" builtinId="0"/>
    <cellStyle name="Обычный 2" xfId="4"/>
    <cellStyle name="Обычный 2 2" xfId="7"/>
    <cellStyle name="Обычный 3" xfId="5"/>
    <cellStyle name="Обычный 4" xfId="6"/>
    <cellStyle name="Обычный 5" xfId="12"/>
    <cellStyle name="Тысячи [0]_перечис.11" xfId="2"/>
    <cellStyle name="Тысячи_перечис.11" xfId="3"/>
    <cellStyle name="Финансовый" xfId="1" builtinId="3"/>
    <cellStyle name="Финансовый 2" xfId="8"/>
    <cellStyle name="Финансовый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43"/>
  <sheetViews>
    <sheetView view="pageBreakPreview" zoomScale="80" zoomScaleNormal="75" zoomScaleSheetLayoutView="80" workbookViewId="0">
      <selection activeCell="C7" sqref="C7"/>
    </sheetView>
  </sheetViews>
  <sheetFormatPr defaultRowHeight="15.75"/>
  <cols>
    <col min="1" max="1" width="69.5703125" style="1" customWidth="1"/>
    <col min="2" max="2" width="33.28515625" style="1" customWidth="1"/>
    <col min="3" max="3" width="34.28515625" style="123" customWidth="1"/>
    <col min="4" max="9" width="0" style="1" hidden="1" customWidth="1"/>
    <col min="10" max="16384" width="9.140625" style="1"/>
  </cols>
  <sheetData>
    <row r="1" spans="1:9" ht="78" customHeight="1">
      <c r="B1" s="234" t="s">
        <v>168</v>
      </c>
      <c r="C1" s="234"/>
      <c r="D1" s="234"/>
      <c r="E1" s="234"/>
      <c r="F1" s="234"/>
      <c r="G1" s="234"/>
      <c r="H1" s="234"/>
      <c r="I1" s="234"/>
    </row>
    <row r="2" spans="1:9" ht="56.25" customHeight="1">
      <c r="A2" s="233" t="s">
        <v>169</v>
      </c>
      <c r="B2" s="233"/>
      <c r="C2" s="233"/>
    </row>
    <row r="3" spans="1:9" ht="19.149999999999999" customHeight="1">
      <c r="B3" s="3"/>
      <c r="C3" s="123" t="s">
        <v>78</v>
      </c>
    </row>
    <row r="4" spans="1:9" s="4" customFormat="1" ht="28.5">
      <c r="A4" s="143"/>
      <c r="B4" s="144" t="s">
        <v>11</v>
      </c>
      <c r="C4" s="145" t="s">
        <v>12</v>
      </c>
    </row>
    <row r="5" spans="1:9" s="4" customFormat="1" ht="18.75">
      <c r="A5" s="146" t="s">
        <v>0</v>
      </c>
      <c r="B5" s="147"/>
      <c r="C5" s="196">
        <f>C8</f>
        <v>40.799999999999727</v>
      </c>
      <c r="D5" s="37">
        <v>395978.2</v>
      </c>
      <c r="E5" s="37">
        <v>395978.2</v>
      </c>
      <c r="F5" s="37">
        <v>395978.2</v>
      </c>
      <c r="G5" s="37">
        <v>395978.2</v>
      </c>
      <c r="H5" s="37">
        <v>395978.2</v>
      </c>
      <c r="I5" s="37">
        <v>395978.2</v>
      </c>
    </row>
    <row r="6" spans="1:9" s="4" customFormat="1" ht="18.75">
      <c r="A6" s="149" t="s">
        <v>1</v>
      </c>
      <c r="B6" s="147" t="s">
        <v>136</v>
      </c>
      <c r="C6" s="148" t="s">
        <v>150</v>
      </c>
      <c r="D6" s="37" t="e">
        <f>D12+D17+#REF!</f>
        <v>#REF!</v>
      </c>
      <c r="E6" s="37" t="e">
        <f>E12+E17+#REF!</f>
        <v>#REF!</v>
      </c>
      <c r="F6" s="37" t="e">
        <f>F12+F17+#REF!</f>
        <v>#REF!</v>
      </c>
      <c r="G6" s="37" t="e">
        <f>G12+G17+#REF!</f>
        <v>#REF!</v>
      </c>
      <c r="H6" s="37" t="e">
        <f>H12+H17+#REF!</f>
        <v>#REF!</v>
      </c>
      <c r="I6" s="37" t="e">
        <f>I12+I17+#REF!</f>
        <v>#REF!</v>
      </c>
    </row>
    <row r="7" spans="1:9" s="4" customFormat="1" ht="18.75">
      <c r="A7" s="237" t="s">
        <v>2</v>
      </c>
      <c r="B7" s="238"/>
      <c r="C7" s="148" t="s">
        <v>150</v>
      </c>
      <c r="D7" s="37"/>
      <c r="E7" s="37"/>
      <c r="F7" s="37"/>
      <c r="G7" s="37"/>
      <c r="H7" s="37"/>
      <c r="I7" s="37"/>
    </row>
    <row r="8" spans="1:9" s="4" customFormat="1" ht="28.5">
      <c r="A8" s="151" t="s">
        <v>243</v>
      </c>
      <c r="B8" s="147" t="s">
        <v>154</v>
      </c>
      <c r="C8" s="196">
        <f>C10</f>
        <v>40.799999999999727</v>
      </c>
      <c r="D8" s="37" t="e">
        <f>#REF!</f>
        <v>#REF!</v>
      </c>
      <c r="E8" s="37" t="e">
        <f>#REF!</f>
        <v>#REF!</v>
      </c>
      <c r="F8" s="37" t="e">
        <f>#REF!</f>
        <v>#REF!</v>
      </c>
      <c r="G8" s="37" t="e">
        <f>#REF!</f>
        <v>#REF!</v>
      </c>
      <c r="H8" s="37" t="e">
        <f>#REF!</f>
        <v>#REF!</v>
      </c>
      <c r="I8" s="37" t="e">
        <f>#REF!</f>
        <v>#REF!</v>
      </c>
    </row>
    <row r="9" spans="1:9" s="4" customFormat="1" ht="18.75">
      <c r="A9" s="235" t="s">
        <v>155</v>
      </c>
      <c r="B9" s="236"/>
      <c r="C9" s="197"/>
      <c r="D9" s="37"/>
      <c r="E9" s="37"/>
      <c r="F9" s="37"/>
      <c r="G9" s="37"/>
      <c r="H9" s="37"/>
      <c r="I9" s="37"/>
    </row>
    <row r="10" spans="1:9" s="4" customFormat="1" ht="18.75">
      <c r="A10" s="235" t="s">
        <v>156</v>
      </c>
      <c r="B10" s="236"/>
      <c r="C10" s="196">
        <f>C16-C13</f>
        <v>40.799999999999727</v>
      </c>
      <c r="D10" s="37"/>
      <c r="E10" s="37"/>
      <c r="F10" s="37"/>
      <c r="G10" s="37"/>
      <c r="H10" s="37"/>
      <c r="I10" s="37"/>
    </row>
    <row r="11" spans="1:9" s="4" customFormat="1" ht="18.75">
      <c r="A11" s="194" t="s">
        <v>147</v>
      </c>
      <c r="B11" s="152" t="s">
        <v>157</v>
      </c>
      <c r="C11" s="198">
        <f>C12</f>
        <v>3960.3</v>
      </c>
      <c r="D11" s="37"/>
      <c r="E11" s="37"/>
      <c r="F11" s="37"/>
      <c r="G11" s="37"/>
      <c r="H11" s="37"/>
      <c r="I11" s="37"/>
    </row>
    <row r="12" spans="1:9" s="38" customFormat="1" ht="18.75">
      <c r="A12" s="194" t="s">
        <v>148</v>
      </c>
      <c r="B12" s="152" t="s">
        <v>158</v>
      </c>
      <c r="C12" s="198">
        <f>C13</f>
        <v>3960.3</v>
      </c>
      <c r="D12" s="37" t="e">
        <f t="shared" ref="D12:I12" si="0">D13-D15</f>
        <v>#REF!</v>
      </c>
      <c r="E12" s="37" t="e">
        <f t="shared" si="0"/>
        <v>#REF!</v>
      </c>
      <c r="F12" s="37" t="e">
        <f t="shared" si="0"/>
        <v>#REF!</v>
      </c>
      <c r="G12" s="37" t="e">
        <f t="shared" si="0"/>
        <v>#REF!</v>
      </c>
      <c r="H12" s="37" t="e">
        <f t="shared" si="0"/>
        <v>#REF!</v>
      </c>
      <c r="I12" s="37" t="e">
        <f t="shared" si="0"/>
        <v>#REF!</v>
      </c>
    </row>
    <row r="13" spans="1:9" s="4" customFormat="1" ht="30">
      <c r="A13" s="194" t="s">
        <v>133</v>
      </c>
      <c r="B13" s="152" t="s">
        <v>159</v>
      </c>
      <c r="C13" s="198">
        <v>3960.3</v>
      </c>
      <c r="D13" s="37" t="e">
        <f t="shared" ref="D13:I13" si="1">D14</f>
        <v>#REF!</v>
      </c>
      <c r="E13" s="37" t="e">
        <f t="shared" si="1"/>
        <v>#REF!</v>
      </c>
      <c r="F13" s="37" t="e">
        <f t="shared" si="1"/>
        <v>#REF!</v>
      </c>
      <c r="G13" s="37" t="e">
        <f t="shared" si="1"/>
        <v>#REF!</v>
      </c>
      <c r="H13" s="37" t="e">
        <f t="shared" si="1"/>
        <v>#REF!</v>
      </c>
      <c r="I13" s="37" t="e">
        <f t="shared" si="1"/>
        <v>#REF!</v>
      </c>
    </row>
    <row r="14" spans="1:9" s="4" customFormat="1" ht="23.25" customHeight="1">
      <c r="A14" s="153" t="s">
        <v>160</v>
      </c>
      <c r="B14" s="152" t="s">
        <v>161</v>
      </c>
      <c r="C14" s="198">
        <f>C15</f>
        <v>4001.1</v>
      </c>
      <c r="D14" s="37" t="e">
        <f>D16+#REF!+D21-D19-#REF!</f>
        <v>#REF!</v>
      </c>
      <c r="E14" s="37" t="e">
        <f>E16+#REF!+E21-E19-#REF!</f>
        <v>#REF!</v>
      </c>
      <c r="F14" s="37" t="e">
        <f>F16+#REF!+F21-F19-#REF!</f>
        <v>#REF!</v>
      </c>
      <c r="G14" s="37" t="e">
        <f>G16+#REF!+G21-G19-#REF!</f>
        <v>#REF!</v>
      </c>
      <c r="H14" s="37" t="e">
        <f>H16+#REF!+H21-H19-#REF!</f>
        <v>#REF!</v>
      </c>
      <c r="I14" s="37" t="e">
        <f>I16+#REF!+I21-I19-#REF!</f>
        <v>#REF!</v>
      </c>
    </row>
    <row r="15" spans="1:9" s="4" customFormat="1" ht="18.75">
      <c r="A15" s="153" t="s">
        <v>162</v>
      </c>
      <c r="B15" s="152" t="s">
        <v>163</v>
      </c>
      <c r="C15" s="198">
        <f>C16</f>
        <v>4001.1</v>
      </c>
      <c r="D15" s="37">
        <f t="shared" ref="D15:I15" si="2">D16</f>
        <v>160000</v>
      </c>
      <c r="E15" s="37">
        <f t="shared" si="2"/>
        <v>160000</v>
      </c>
      <c r="F15" s="37">
        <f t="shared" si="2"/>
        <v>160000</v>
      </c>
      <c r="G15" s="37">
        <f t="shared" si="2"/>
        <v>160000</v>
      </c>
      <c r="H15" s="37">
        <f t="shared" si="2"/>
        <v>160000</v>
      </c>
      <c r="I15" s="37">
        <f t="shared" si="2"/>
        <v>160000</v>
      </c>
    </row>
    <row r="16" spans="1:9" s="4" customFormat="1" ht="39" customHeight="1">
      <c r="A16" s="153" t="s">
        <v>134</v>
      </c>
      <c r="B16" s="152" t="s">
        <v>164</v>
      </c>
      <c r="C16" s="198">
        <v>4001.1</v>
      </c>
      <c r="D16" s="37">
        <v>160000</v>
      </c>
      <c r="E16" s="37">
        <v>160000</v>
      </c>
      <c r="F16" s="37">
        <v>160000</v>
      </c>
      <c r="G16" s="37">
        <v>160000</v>
      </c>
      <c r="H16" s="37">
        <v>160000</v>
      </c>
      <c r="I16" s="37">
        <v>160000</v>
      </c>
    </row>
    <row r="17" spans="1:9" s="38" customFormat="1" ht="28.5">
      <c r="A17" s="149" t="s">
        <v>3</v>
      </c>
      <c r="B17" s="147" t="s">
        <v>137</v>
      </c>
      <c r="C17" s="148">
        <v>0</v>
      </c>
      <c r="D17" s="37">
        <f t="shared" ref="D17:I17" si="3">D18-D20</f>
        <v>-4978.640000000014</v>
      </c>
      <c r="E17" s="37">
        <f t="shared" si="3"/>
        <v>-4978.640000000014</v>
      </c>
      <c r="F17" s="37">
        <f t="shared" si="3"/>
        <v>-4978.640000000014</v>
      </c>
      <c r="G17" s="37">
        <f t="shared" si="3"/>
        <v>-4978.640000000014</v>
      </c>
      <c r="H17" s="37">
        <f t="shared" si="3"/>
        <v>-4978.640000000014</v>
      </c>
      <c r="I17" s="37">
        <f t="shared" si="3"/>
        <v>-4978.640000000014</v>
      </c>
    </row>
    <row r="18" spans="1:9" s="4" customFormat="1" ht="30">
      <c r="A18" s="154" t="s">
        <v>4</v>
      </c>
      <c r="B18" s="147" t="s">
        <v>138</v>
      </c>
      <c r="C18" s="148">
        <v>0</v>
      </c>
      <c r="D18" s="37">
        <f t="shared" ref="D18:I18" si="4">D19</f>
        <v>250000</v>
      </c>
      <c r="E18" s="37">
        <f t="shared" si="4"/>
        <v>250000</v>
      </c>
      <c r="F18" s="37">
        <f t="shared" si="4"/>
        <v>250000</v>
      </c>
      <c r="G18" s="37">
        <f t="shared" si="4"/>
        <v>250000</v>
      </c>
      <c r="H18" s="37">
        <f t="shared" si="4"/>
        <v>250000</v>
      </c>
      <c r="I18" s="37">
        <f t="shared" si="4"/>
        <v>250000</v>
      </c>
    </row>
    <row r="19" spans="1:9" s="4" customFormat="1" ht="30">
      <c r="A19" s="150" t="s">
        <v>244</v>
      </c>
      <c r="B19" s="147" t="s">
        <v>139</v>
      </c>
      <c r="C19" s="148">
        <v>0</v>
      </c>
      <c r="D19" s="37">
        <v>250000</v>
      </c>
      <c r="E19" s="37">
        <v>250000</v>
      </c>
      <c r="F19" s="37">
        <v>250000</v>
      </c>
      <c r="G19" s="37">
        <v>250000</v>
      </c>
      <c r="H19" s="37">
        <v>250000</v>
      </c>
      <c r="I19" s="37">
        <v>250000</v>
      </c>
    </row>
    <row r="20" spans="1:9" s="4" customFormat="1" ht="30">
      <c r="A20" s="150" t="s">
        <v>6</v>
      </c>
      <c r="B20" s="147" t="s">
        <v>140</v>
      </c>
      <c r="C20" s="148">
        <v>0</v>
      </c>
      <c r="D20" s="37">
        <f t="shared" ref="D20:I20" si="5">D21</f>
        <v>254978.64</v>
      </c>
      <c r="E20" s="37">
        <f t="shared" si="5"/>
        <v>254978.64</v>
      </c>
      <c r="F20" s="37">
        <f t="shared" si="5"/>
        <v>254978.64</v>
      </c>
      <c r="G20" s="37">
        <f t="shared" si="5"/>
        <v>254978.64</v>
      </c>
      <c r="H20" s="37">
        <f t="shared" si="5"/>
        <v>254978.64</v>
      </c>
      <c r="I20" s="37">
        <f t="shared" si="5"/>
        <v>254978.64</v>
      </c>
    </row>
    <row r="21" spans="1:9" s="4" customFormat="1" ht="30">
      <c r="A21" s="150" t="s">
        <v>13</v>
      </c>
      <c r="B21" s="147" t="s">
        <v>141</v>
      </c>
      <c r="C21" s="148">
        <v>0</v>
      </c>
      <c r="D21" s="37">
        <f t="shared" ref="D21:I21" si="6">4978.64+250000</f>
        <v>254978.64</v>
      </c>
      <c r="E21" s="37">
        <f t="shared" si="6"/>
        <v>254978.64</v>
      </c>
      <c r="F21" s="37">
        <f t="shared" si="6"/>
        <v>254978.64</v>
      </c>
      <c r="G21" s="37">
        <f t="shared" si="6"/>
        <v>254978.64</v>
      </c>
      <c r="H21" s="37">
        <f t="shared" si="6"/>
        <v>254978.64</v>
      </c>
      <c r="I21" s="37">
        <f t="shared" si="6"/>
        <v>254978.64</v>
      </c>
    </row>
    <row r="22" spans="1:9" s="4" customFormat="1" ht="28.5">
      <c r="A22" s="149" t="s">
        <v>7</v>
      </c>
      <c r="B22" s="147" t="s">
        <v>142</v>
      </c>
      <c r="C22" s="148">
        <v>0</v>
      </c>
    </row>
    <row r="23" spans="1:9" s="4" customFormat="1" ht="30">
      <c r="A23" s="150" t="s">
        <v>5</v>
      </c>
      <c r="B23" s="147" t="s">
        <v>143</v>
      </c>
      <c r="C23" s="148">
        <v>0</v>
      </c>
    </row>
    <row r="24" spans="1:9" s="4" customFormat="1" ht="30">
      <c r="A24" s="150" t="s">
        <v>14</v>
      </c>
      <c r="B24" s="147" t="s">
        <v>144</v>
      </c>
      <c r="C24" s="148">
        <v>0</v>
      </c>
    </row>
    <row r="25" spans="1:9" s="4" customFormat="1" ht="45">
      <c r="A25" s="150" t="s">
        <v>8</v>
      </c>
      <c r="B25" s="147" t="s">
        <v>145</v>
      </c>
      <c r="C25" s="148">
        <v>0</v>
      </c>
    </row>
    <row r="26" spans="1:9" s="4" customFormat="1" ht="45">
      <c r="A26" s="150" t="s">
        <v>15</v>
      </c>
      <c r="B26" s="147" t="s">
        <v>146</v>
      </c>
      <c r="C26" s="148">
        <v>0</v>
      </c>
    </row>
    <row r="27" spans="1:9" s="4" customFormat="1" ht="18.75">
      <c r="B27" s="39"/>
      <c r="C27" s="119"/>
    </row>
    <row r="28" spans="1:9" s="4" customFormat="1" ht="18.75">
      <c r="B28" s="39"/>
      <c r="C28" s="119"/>
    </row>
    <row r="29" spans="1:9" s="4" customFormat="1" ht="18.75">
      <c r="B29" s="40"/>
      <c r="C29" s="120"/>
    </row>
    <row r="30" spans="1:9" s="4" customFormat="1" ht="18.75">
      <c r="B30" s="39"/>
      <c r="C30" s="119"/>
    </row>
    <row r="31" spans="1:9" s="4" customFormat="1" ht="18.75">
      <c r="B31" s="39"/>
      <c r="C31" s="119"/>
    </row>
    <row r="32" spans="1:9" s="4" customFormat="1" ht="18.75">
      <c r="B32" s="40"/>
      <c r="C32" s="120"/>
    </row>
    <row r="33" spans="2:3" s="4" customFormat="1" ht="18.75">
      <c r="B33" s="39"/>
      <c r="C33" s="119"/>
    </row>
    <row r="34" spans="2:3" s="4" customFormat="1" ht="18.75">
      <c r="B34" s="39"/>
      <c r="C34" s="119"/>
    </row>
    <row r="35" spans="2:3" s="4" customFormat="1" ht="18.75">
      <c r="B35" s="39"/>
      <c r="C35" s="119"/>
    </row>
    <row r="36" spans="2:3" s="4" customFormat="1" ht="18.75">
      <c r="B36" s="39"/>
      <c r="C36" s="119"/>
    </row>
    <row r="37" spans="2:3" s="4" customFormat="1" ht="18.75">
      <c r="B37" s="41"/>
      <c r="C37" s="121"/>
    </row>
    <row r="38" spans="2:3" s="4" customFormat="1" ht="18.75">
      <c r="B38" s="41"/>
      <c r="C38" s="121"/>
    </row>
    <row r="39" spans="2:3" s="4" customFormat="1" ht="18.75">
      <c r="B39" s="41"/>
      <c r="C39" s="121"/>
    </row>
    <row r="40" spans="2:3" s="4" customFormat="1" ht="18.75">
      <c r="C40" s="122"/>
    </row>
    <row r="41" spans="2:3" s="4" customFormat="1" ht="18.75">
      <c r="C41" s="122"/>
    </row>
    <row r="42" spans="2:3" s="4" customFormat="1" ht="18.75">
      <c r="C42" s="122"/>
    </row>
    <row r="43" spans="2:3" s="4" customFormat="1" ht="18.75">
      <c r="C43" s="122"/>
    </row>
    <row r="44" spans="2:3" s="4" customFormat="1" ht="18.75">
      <c r="C44" s="122"/>
    </row>
    <row r="45" spans="2:3" s="4" customFormat="1" ht="18.75">
      <c r="C45" s="122"/>
    </row>
    <row r="46" spans="2:3" s="4" customFormat="1" ht="18.75">
      <c r="C46" s="122"/>
    </row>
    <row r="47" spans="2:3" s="4" customFormat="1" ht="18.75">
      <c r="C47" s="122"/>
    </row>
    <row r="48" spans="2:3" s="4" customFormat="1" ht="18.75">
      <c r="C48" s="122"/>
    </row>
    <row r="49" spans="3:3" s="4" customFormat="1" ht="18.75">
      <c r="C49" s="122"/>
    </row>
    <row r="50" spans="3:3" s="4" customFormat="1" ht="18.75">
      <c r="C50" s="122"/>
    </row>
    <row r="51" spans="3:3" s="4" customFormat="1" ht="18.75">
      <c r="C51" s="122"/>
    </row>
    <row r="52" spans="3:3" s="4" customFormat="1" ht="18.75">
      <c r="C52" s="122"/>
    </row>
    <row r="53" spans="3:3" s="4" customFormat="1" ht="18.75">
      <c r="C53" s="122"/>
    </row>
    <row r="54" spans="3:3" s="4" customFormat="1" ht="18.75">
      <c r="C54" s="122"/>
    </row>
    <row r="55" spans="3:3" s="4" customFormat="1" ht="18.75">
      <c r="C55" s="122"/>
    </row>
    <row r="56" spans="3:3" s="4" customFormat="1" ht="18.75">
      <c r="C56" s="122"/>
    </row>
    <row r="57" spans="3:3" s="4" customFormat="1" ht="18.75">
      <c r="C57" s="122"/>
    </row>
    <row r="58" spans="3:3" s="4" customFormat="1" ht="18.75">
      <c r="C58" s="122"/>
    </row>
    <row r="59" spans="3:3" s="4" customFormat="1" ht="18.75">
      <c r="C59" s="122"/>
    </row>
    <row r="60" spans="3:3" s="4" customFormat="1" ht="18.75">
      <c r="C60" s="122"/>
    </row>
    <row r="61" spans="3:3" s="4" customFormat="1" ht="18.75">
      <c r="C61" s="122"/>
    </row>
    <row r="62" spans="3:3" s="4" customFormat="1" ht="18.75">
      <c r="C62" s="122"/>
    </row>
    <row r="63" spans="3:3" s="4" customFormat="1" ht="18.75">
      <c r="C63" s="122"/>
    </row>
    <row r="64" spans="3:3" s="4" customFormat="1" ht="18.75">
      <c r="C64" s="122"/>
    </row>
    <row r="65" spans="3:3" s="4" customFormat="1" ht="18.75">
      <c r="C65" s="122"/>
    </row>
    <row r="66" spans="3:3" s="4" customFormat="1" ht="18.75">
      <c r="C66" s="122"/>
    </row>
    <row r="67" spans="3:3" s="4" customFormat="1" ht="18.75">
      <c r="C67" s="122"/>
    </row>
    <row r="68" spans="3:3" s="4" customFormat="1" ht="18.75">
      <c r="C68" s="122"/>
    </row>
    <row r="69" spans="3:3" s="4" customFormat="1" ht="18.75">
      <c r="C69" s="122"/>
    </row>
    <row r="70" spans="3:3" s="4" customFormat="1" ht="18.75">
      <c r="C70" s="122"/>
    </row>
    <row r="71" spans="3:3" s="4" customFormat="1" ht="18.75">
      <c r="C71" s="122"/>
    </row>
    <row r="72" spans="3:3" s="4" customFormat="1" ht="18.75">
      <c r="C72" s="122"/>
    </row>
    <row r="73" spans="3:3" s="4" customFormat="1" ht="18.75">
      <c r="C73" s="122"/>
    </row>
    <row r="74" spans="3:3" s="4" customFormat="1" ht="18.75">
      <c r="C74" s="122"/>
    </row>
    <row r="75" spans="3:3" s="4" customFormat="1" ht="18.75">
      <c r="C75" s="122"/>
    </row>
    <row r="76" spans="3:3" s="4" customFormat="1" ht="18.75">
      <c r="C76" s="122"/>
    </row>
    <row r="77" spans="3:3" s="4" customFormat="1" ht="18.75">
      <c r="C77" s="122"/>
    </row>
    <row r="78" spans="3:3" s="4" customFormat="1" ht="18.75">
      <c r="C78" s="122"/>
    </row>
    <row r="79" spans="3:3" s="4" customFormat="1" ht="18.75">
      <c r="C79" s="122"/>
    </row>
    <row r="80" spans="3:3" s="4" customFormat="1" ht="18.75">
      <c r="C80" s="122"/>
    </row>
    <row r="81" spans="3:3" s="4" customFormat="1" ht="18.75">
      <c r="C81" s="122"/>
    </row>
    <row r="82" spans="3:3" s="4" customFormat="1" ht="18.75">
      <c r="C82" s="122"/>
    </row>
    <row r="83" spans="3:3" s="4" customFormat="1" ht="18.75">
      <c r="C83" s="122"/>
    </row>
    <row r="84" spans="3:3" s="4" customFormat="1" ht="18.75">
      <c r="C84" s="122"/>
    </row>
    <row r="85" spans="3:3" s="4" customFormat="1" ht="18.75">
      <c r="C85" s="122"/>
    </row>
    <row r="86" spans="3:3" s="4" customFormat="1" ht="18.75">
      <c r="C86" s="122"/>
    </row>
    <row r="87" spans="3:3" s="4" customFormat="1" ht="18.75">
      <c r="C87" s="122"/>
    </row>
    <row r="88" spans="3:3" s="4" customFormat="1" ht="18.75">
      <c r="C88" s="122"/>
    </row>
    <row r="89" spans="3:3" s="4" customFormat="1" ht="18.75">
      <c r="C89" s="122"/>
    </row>
    <row r="90" spans="3:3" s="4" customFormat="1" ht="18.75">
      <c r="C90" s="122"/>
    </row>
    <row r="91" spans="3:3" s="4" customFormat="1" ht="18.75">
      <c r="C91" s="122"/>
    </row>
    <row r="92" spans="3:3" s="4" customFormat="1" ht="18.75">
      <c r="C92" s="122"/>
    </row>
    <row r="93" spans="3:3" s="4" customFormat="1" ht="18.75">
      <c r="C93" s="122"/>
    </row>
    <row r="94" spans="3:3" s="4" customFormat="1" ht="18.75">
      <c r="C94" s="122"/>
    </row>
    <row r="95" spans="3:3" s="4" customFormat="1" ht="18.75">
      <c r="C95" s="122"/>
    </row>
    <row r="96" spans="3:3" s="4" customFormat="1" ht="18.75">
      <c r="C96" s="122"/>
    </row>
    <row r="97" spans="3:3" s="4" customFormat="1" ht="18.75">
      <c r="C97" s="122"/>
    </row>
    <row r="98" spans="3:3" s="4" customFormat="1" ht="18.75">
      <c r="C98" s="122"/>
    </row>
    <row r="99" spans="3:3" s="4" customFormat="1" ht="18.75">
      <c r="C99" s="122"/>
    </row>
    <row r="100" spans="3:3" s="4" customFormat="1" ht="18.75">
      <c r="C100" s="122"/>
    </row>
    <row r="101" spans="3:3" s="4" customFormat="1" ht="18.75">
      <c r="C101" s="122"/>
    </row>
    <row r="102" spans="3:3" s="4" customFormat="1" ht="18.75">
      <c r="C102" s="122"/>
    </row>
    <row r="103" spans="3:3" s="4" customFormat="1" ht="18.75">
      <c r="C103" s="122"/>
    </row>
    <row r="104" spans="3:3" s="4" customFormat="1" ht="18.75">
      <c r="C104" s="122"/>
    </row>
    <row r="105" spans="3:3" s="4" customFormat="1" ht="18.75">
      <c r="C105" s="122"/>
    </row>
    <row r="106" spans="3:3" s="4" customFormat="1" ht="18.75">
      <c r="C106" s="122"/>
    </row>
    <row r="107" spans="3:3" s="4" customFormat="1" ht="18.75">
      <c r="C107" s="122"/>
    </row>
    <row r="108" spans="3:3" s="4" customFormat="1" ht="18.75">
      <c r="C108" s="122"/>
    </row>
    <row r="109" spans="3:3" s="4" customFormat="1" ht="18.75">
      <c r="C109" s="122"/>
    </row>
    <row r="110" spans="3:3" s="4" customFormat="1" ht="18.75">
      <c r="C110" s="122"/>
    </row>
    <row r="111" spans="3:3" s="4" customFormat="1" ht="18.75">
      <c r="C111" s="122"/>
    </row>
    <row r="112" spans="3:3" s="4" customFormat="1" ht="18.75">
      <c r="C112" s="122"/>
    </row>
    <row r="113" spans="3:3" s="4" customFormat="1" ht="18.75">
      <c r="C113" s="122"/>
    </row>
    <row r="114" spans="3:3" s="4" customFormat="1" ht="18.75">
      <c r="C114" s="122"/>
    </row>
    <row r="115" spans="3:3" s="4" customFormat="1" ht="18.75">
      <c r="C115" s="122"/>
    </row>
    <row r="116" spans="3:3" s="4" customFormat="1" ht="18.75">
      <c r="C116" s="122"/>
    </row>
    <row r="117" spans="3:3" s="4" customFormat="1" ht="18.75">
      <c r="C117" s="122"/>
    </row>
    <row r="118" spans="3:3" s="4" customFormat="1" ht="18.75">
      <c r="C118" s="122"/>
    </row>
    <row r="119" spans="3:3" s="4" customFormat="1" ht="18.75">
      <c r="C119" s="122"/>
    </row>
    <row r="120" spans="3:3" s="4" customFormat="1" ht="18.75">
      <c r="C120" s="122"/>
    </row>
    <row r="121" spans="3:3" s="4" customFormat="1" ht="18.75">
      <c r="C121" s="122"/>
    </row>
    <row r="122" spans="3:3" s="4" customFormat="1" ht="18.75">
      <c r="C122" s="122"/>
    </row>
    <row r="123" spans="3:3" s="4" customFormat="1" ht="18.75">
      <c r="C123" s="122"/>
    </row>
    <row r="124" spans="3:3" s="4" customFormat="1" ht="18.75">
      <c r="C124" s="122"/>
    </row>
    <row r="125" spans="3:3" s="4" customFormat="1" ht="18.75">
      <c r="C125" s="122"/>
    </row>
    <row r="126" spans="3:3" s="4" customFormat="1" ht="18.75">
      <c r="C126" s="122"/>
    </row>
    <row r="127" spans="3:3" s="4" customFormat="1" ht="18.75">
      <c r="C127" s="122"/>
    </row>
    <row r="128" spans="3:3" s="4" customFormat="1" ht="18.75">
      <c r="C128" s="122"/>
    </row>
    <row r="129" spans="3:3" s="4" customFormat="1" ht="18.75">
      <c r="C129" s="122"/>
    </row>
    <row r="130" spans="3:3" s="4" customFormat="1" ht="18.75">
      <c r="C130" s="122"/>
    </row>
    <row r="131" spans="3:3" s="4" customFormat="1" ht="18.75">
      <c r="C131" s="122"/>
    </row>
    <row r="132" spans="3:3" s="4" customFormat="1" ht="18.75">
      <c r="C132" s="122"/>
    </row>
    <row r="133" spans="3:3" s="4" customFormat="1" ht="18.75">
      <c r="C133" s="122"/>
    </row>
    <row r="134" spans="3:3" s="4" customFormat="1" ht="18.75">
      <c r="C134" s="122"/>
    </row>
    <row r="135" spans="3:3" s="4" customFormat="1" ht="18.75">
      <c r="C135" s="122"/>
    </row>
    <row r="136" spans="3:3" s="4" customFormat="1" ht="18.75">
      <c r="C136" s="122"/>
    </row>
    <row r="137" spans="3:3" s="4" customFormat="1" ht="18.75">
      <c r="C137" s="122"/>
    </row>
    <row r="138" spans="3:3" s="4" customFormat="1" ht="18.75">
      <c r="C138" s="122"/>
    </row>
    <row r="139" spans="3:3" s="4" customFormat="1" ht="18.75">
      <c r="C139" s="122"/>
    </row>
    <row r="140" spans="3:3" s="4" customFormat="1" ht="18.75">
      <c r="C140" s="122"/>
    </row>
    <row r="141" spans="3:3" s="4" customFormat="1" ht="18.75">
      <c r="C141" s="122"/>
    </row>
    <row r="142" spans="3:3" s="4" customFormat="1" ht="18.75">
      <c r="C142" s="122"/>
    </row>
    <row r="143" spans="3:3" s="4" customFormat="1" ht="18.75">
      <c r="C143" s="122"/>
    </row>
  </sheetData>
  <mergeCells count="5">
    <mergeCell ref="A2:C2"/>
    <mergeCell ref="B1:I1"/>
    <mergeCell ref="A10:B10"/>
    <mergeCell ref="A9:B9"/>
    <mergeCell ref="A7:B7"/>
  </mergeCells>
  <phoneticPr fontId="3" type="noConversion"/>
  <pageMargins left="1.01" right="0.8" top="1" bottom="1" header="0.5" footer="0.5"/>
  <pageSetup paperSize="9" scale="6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topLeftCell="B40" zoomScale="89" zoomScaleSheetLayoutView="89" zoomScalePageLayoutView="70" workbookViewId="0">
      <selection activeCell="F43" sqref="F43"/>
    </sheetView>
  </sheetViews>
  <sheetFormatPr defaultRowHeight="12.75"/>
  <cols>
    <col min="1" max="1" width="38.42578125" style="80" hidden="1" customWidth="1"/>
    <col min="2" max="2" width="5.28515625" style="77" customWidth="1"/>
    <col min="3" max="3" width="51" style="78" customWidth="1"/>
    <col min="4" max="4" width="12.42578125" style="79" customWidth="1"/>
    <col min="5" max="5" width="15.28515625" style="79" customWidth="1"/>
    <col min="6" max="6" width="17.7109375" style="79" customWidth="1"/>
    <col min="7" max="7" width="12.42578125" style="79" customWidth="1"/>
    <col min="8" max="8" width="15" style="79" customWidth="1"/>
    <col min="9" max="9" width="16.140625" style="79" customWidth="1"/>
    <col min="10" max="256" width="9.140625" style="80"/>
    <col min="257" max="257" width="3.5703125" style="80" customWidth="1"/>
    <col min="258" max="258" width="40.85546875" style="80" customWidth="1"/>
    <col min="259" max="259" width="5.140625" style="80" customWidth="1"/>
    <col min="260" max="261" width="4.28515625" style="80" customWidth="1"/>
    <col min="262" max="262" width="8.5703125" style="80" customWidth="1"/>
    <col min="263" max="263" width="6.7109375" style="80" customWidth="1"/>
    <col min="264" max="264" width="11.28515625" style="80" customWidth="1"/>
    <col min="265" max="265" width="12.28515625" style="80" customWidth="1"/>
    <col min="266" max="512" width="9.140625" style="80"/>
    <col min="513" max="513" width="3.5703125" style="80" customWidth="1"/>
    <col min="514" max="514" width="40.85546875" style="80" customWidth="1"/>
    <col min="515" max="515" width="5.140625" style="80" customWidth="1"/>
    <col min="516" max="517" width="4.28515625" style="80" customWidth="1"/>
    <col min="518" max="518" width="8.5703125" style="80" customWidth="1"/>
    <col min="519" max="519" width="6.7109375" style="80" customWidth="1"/>
    <col min="520" max="520" width="11.28515625" style="80" customWidth="1"/>
    <col min="521" max="521" width="12.28515625" style="80" customWidth="1"/>
    <col min="522" max="768" width="9.140625" style="80"/>
    <col min="769" max="769" width="3.5703125" style="80" customWidth="1"/>
    <col min="770" max="770" width="40.85546875" style="80" customWidth="1"/>
    <col min="771" max="771" width="5.140625" style="80" customWidth="1"/>
    <col min="772" max="773" width="4.28515625" style="80" customWidth="1"/>
    <col min="774" max="774" width="8.5703125" style="80" customWidth="1"/>
    <col min="775" max="775" width="6.7109375" style="80" customWidth="1"/>
    <col min="776" max="776" width="11.28515625" style="80" customWidth="1"/>
    <col min="777" max="777" width="12.28515625" style="80" customWidth="1"/>
    <col min="778" max="1024" width="9.140625" style="80"/>
    <col min="1025" max="1025" width="3.5703125" style="80" customWidth="1"/>
    <col min="1026" max="1026" width="40.85546875" style="80" customWidth="1"/>
    <col min="1027" max="1027" width="5.140625" style="80" customWidth="1"/>
    <col min="1028" max="1029" width="4.28515625" style="80" customWidth="1"/>
    <col min="1030" max="1030" width="8.5703125" style="80" customWidth="1"/>
    <col min="1031" max="1031" width="6.7109375" style="80" customWidth="1"/>
    <col min="1032" max="1032" width="11.28515625" style="80" customWidth="1"/>
    <col min="1033" max="1033" width="12.28515625" style="80" customWidth="1"/>
    <col min="1034" max="1280" width="9.140625" style="80"/>
    <col min="1281" max="1281" width="3.5703125" style="80" customWidth="1"/>
    <col min="1282" max="1282" width="40.85546875" style="80" customWidth="1"/>
    <col min="1283" max="1283" width="5.140625" style="80" customWidth="1"/>
    <col min="1284" max="1285" width="4.28515625" style="80" customWidth="1"/>
    <col min="1286" max="1286" width="8.5703125" style="80" customWidth="1"/>
    <col min="1287" max="1287" width="6.7109375" style="80" customWidth="1"/>
    <col min="1288" max="1288" width="11.28515625" style="80" customWidth="1"/>
    <col min="1289" max="1289" width="12.28515625" style="80" customWidth="1"/>
    <col min="1290" max="1536" width="9.140625" style="80"/>
    <col min="1537" max="1537" width="3.5703125" style="80" customWidth="1"/>
    <col min="1538" max="1538" width="40.85546875" style="80" customWidth="1"/>
    <col min="1539" max="1539" width="5.140625" style="80" customWidth="1"/>
    <col min="1540" max="1541" width="4.28515625" style="80" customWidth="1"/>
    <col min="1542" max="1542" width="8.5703125" style="80" customWidth="1"/>
    <col min="1543" max="1543" width="6.7109375" style="80" customWidth="1"/>
    <col min="1544" max="1544" width="11.28515625" style="80" customWidth="1"/>
    <col min="1545" max="1545" width="12.28515625" style="80" customWidth="1"/>
    <col min="1546" max="1792" width="9.140625" style="80"/>
    <col min="1793" max="1793" width="3.5703125" style="80" customWidth="1"/>
    <col min="1794" max="1794" width="40.85546875" style="80" customWidth="1"/>
    <col min="1795" max="1795" width="5.140625" style="80" customWidth="1"/>
    <col min="1796" max="1797" width="4.28515625" style="80" customWidth="1"/>
    <col min="1798" max="1798" width="8.5703125" style="80" customWidth="1"/>
    <col min="1799" max="1799" width="6.7109375" style="80" customWidth="1"/>
    <col min="1800" max="1800" width="11.28515625" style="80" customWidth="1"/>
    <col min="1801" max="1801" width="12.28515625" style="80" customWidth="1"/>
    <col min="1802" max="2048" width="9.140625" style="80"/>
    <col min="2049" max="2049" width="3.5703125" style="80" customWidth="1"/>
    <col min="2050" max="2050" width="40.85546875" style="80" customWidth="1"/>
    <col min="2051" max="2051" width="5.140625" style="80" customWidth="1"/>
    <col min="2052" max="2053" width="4.28515625" style="80" customWidth="1"/>
    <col min="2054" max="2054" width="8.5703125" style="80" customWidth="1"/>
    <col min="2055" max="2055" width="6.7109375" style="80" customWidth="1"/>
    <col min="2056" max="2056" width="11.28515625" style="80" customWidth="1"/>
    <col min="2057" max="2057" width="12.28515625" style="80" customWidth="1"/>
    <col min="2058" max="2304" width="9.140625" style="80"/>
    <col min="2305" max="2305" width="3.5703125" style="80" customWidth="1"/>
    <col min="2306" max="2306" width="40.85546875" style="80" customWidth="1"/>
    <col min="2307" max="2307" width="5.140625" style="80" customWidth="1"/>
    <col min="2308" max="2309" width="4.28515625" style="80" customWidth="1"/>
    <col min="2310" max="2310" width="8.5703125" style="80" customWidth="1"/>
    <col min="2311" max="2311" width="6.7109375" style="80" customWidth="1"/>
    <col min="2312" max="2312" width="11.28515625" style="80" customWidth="1"/>
    <col min="2313" max="2313" width="12.28515625" style="80" customWidth="1"/>
    <col min="2314" max="2560" width="9.140625" style="80"/>
    <col min="2561" max="2561" width="3.5703125" style="80" customWidth="1"/>
    <col min="2562" max="2562" width="40.85546875" style="80" customWidth="1"/>
    <col min="2563" max="2563" width="5.140625" style="80" customWidth="1"/>
    <col min="2564" max="2565" width="4.28515625" style="80" customWidth="1"/>
    <col min="2566" max="2566" width="8.5703125" style="80" customWidth="1"/>
    <col min="2567" max="2567" width="6.7109375" style="80" customWidth="1"/>
    <col min="2568" max="2568" width="11.28515625" style="80" customWidth="1"/>
    <col min="2569" max="2569" width="12.28515625" style="80" customWidth="1"/>
    <col min="2570" max="2816" width="9.140625" style="80"/>
    <col min="2817" max="2817" width="3.5703125" style="80" customWidth="1"/>
    <col min="2818" max="2818" width="40.85546875" style="80" customWidth="1"/>
    <col min="2819" max="2819" width="5.140625" style="80" customWidth="1"/>
    <col min="2820" max="2821" width="4.28515625" style="80" customWidth="1"/>
    <col min="2822" max="2822" width="8.5703125" style="80" customWidth="1"/>
    <col min="2823" max="2823" width="6.7109375" style="80" customWidth="1"/>
    <col min="2824" max="2824" width="11.28515625" style="80" customWidth="1"/>
    <col min="2825" max="2825" width="12.28515625" style="80" customWidth="1"/>
    <col min="2826" max="3072" width="9.140625" style="80"/>
    <col min="3073" max="3073" width="3.5703125" style="80" customWidth="1"/>
    <col min="3074" max="3074" width="40.85546875" style="80" customWidth="1"/>
    <col min="3075" max="3075" width="5.140625" style="80" customWidth="1"/>
    <col min="3076" max="3077" width="4.28515625" style="80" customWidth="1"/>
    <col min="3078" max="3078" width="8.5703125" style="80" customWidth="1"/>
    <col min="3079" max="3079" width="6.7109375" style="80" customWidth="1"/>
    <col min="3080" max="3080" width="11.28515625" style="80" customWidth="1"/>
    <col min="3081" max="3081" width="12.28515625" style="80" customWidth="1"/>
    <col min="3082" max="3328" width="9.140625" style="80"/>
    <col min="3329" max="3329" width="3.5703125" style="80" customWidth="1"/>
    <col min="3330" max="3330" width="40.85546875" style="80" customWidth="1"/>
    <col min="3331" max="3331" width="5.140625" style="80" customWidth="1"/>
    <col min="3332" max="3333" width="4.28515625" style="80" customWidth="1"/>
    <col min="3334" max="3334" width="8.5703125" style="80" customWidth="1"/>
    <col min="3335" max="3335" width="6.7109375" style="80" customWidth="1"/>
    <col min="3336" max="3336" width="11.28515625" style="80" customWidth="1"/>
    <col min="3337" max="3337" width="12.28515625" style="80" customWidth="1"/>
    <col min="3338" max="3584" width="9.140625" style="80"/>
    <col min="3585" max="3585" width="3.5703125" style="80" customWidth="1"/>
    <col min="3586" max="3586" width="40.85546875" style="80" customWidth="1"/>
    <col min="3587" max="3587" width="5.140625" style="80" customWidth="1"/>
    <col min="3588" max="3589" width="4.28515625" style="80" customWidth="1"/>
    <col min="3590" max="3590" width="8.5703125" style="80" customWidth="1"/>
    <col min="3591" max="3591" width="6.7109375" style="80" customWidth="1"/>
    <col min="3592" max="3592" width="11.28515625" style="80" customWidth="1"/>
    <col min="3593" max="3593" width="12.28515625" style="80" customWidth="1"/>
    <col min="3594" max="3840" width="9.140625" style="80"/>
    <col min="3841" max="3841" width="3.5703125" style="80" customWidth="1"/>
    <col min="3842" max="3842" width="40.85546875" style="80" customWidth="1"/>
    <col min="3843" max="3843" width="5.140625" style="80" customWidth="1"/>
    <col min="3844" max="3845" width="4.28515625" style="80" customWidth="1"/>
    <col min="3846" max="3846" width="8.5703125" style="80" customWidth="1"/>
    <col min="3847" max="3847" width="6.7109375" style="80" customWidth="1"/>
    <col min="3848" max="3848" width="11.28515625" style="80" customWidth="1"/>
    <col min="3849" max="3849" width="12.28515625" style="80" customWidth="1"/>
    <col min="3850" max="4096" width="9.140625" style="80"/>
    <col min="4097" max="4097" width="3.5703125" style="80" customWidth="1"/>
    <col min="4098" max="4098" width="40.85546875" style="80" customWidth="1"/>
    <col min="4099" max="4099" width="5.140625" style="80" customWidth="1"/>
    <col min="4100" max="4101" width="4.28515625" style="80" customWidth="1"/>
    <col min="4102" max="4102" width="8.5703125" style="80" customWidth="1"/>
    <col min="4103" max="4103" width="6.7109375" style="80" customWidth="1"/>
    <col min="4104" max="4104" width="11.28515625" style="80" customWidth="1"/>
    <col min="4105" max="4105" width="12.28515625" style="80" customWidth="1"/>
    <col min="4106" max="4352" width="9.140625" style="80"/>
    <col min="4353" max="4353" width="3.5703125" style="80" customWidth="1"/>
    <col min="4354" max="4354" width="40.85546875" style="80" customWidth="1"/>
    <col min="4355" max="4355" width="5.140625" style="80" customWidth="1"/>
    <col min="4356" max="4357" width="4.28515625" style="80" customWidth="1"/>
    <col min="4358" max="4358" width="8.5703125" style="80" customWidth="1"/>
    <col min="4359" max="4359" width="6.7109375" style="80" customWidth="1"/>
    <col min="4360" max="4360" width="11.28515625" style="80" customWidth="1"/>
    <col min="4361" max="4361" width="12.28515625" style="80" customWidth="1"/>
    <col min="4362" max="4608" width="9.140625" style="80"/>
    <col min="4609" max="4609" width="3.5703125" style="80" customWidth="1"/>
    <col min="4610" max="4610" width="40.85546875" style="80" customWidth="1"/>
    <col min="4611" max="4611" width="5.140625" style="80" customWidth="1"/>
    <col min="4612" max="4613" width="4.28515625" style="80" customWidth="1"/>
    <col min="4614" max="4614" width="8.5703125" style="80" customWidth="1"/>
    <col min="4615" max="4615" width="6.7109375" style="80" customWidth="1"/>
    <col min="4616" max="4616" width="11.28515625" style="80" customWidth="1"/>
    <col min="4617" max="4617" width="12.28515625" style="80" customWidth="1"/>
    <col min="4618" max="4864" width="9.140625" style="80"/>
    <col min="4865" max="4865" width="3.5703125" style="80" customWidth="1"/>
    <col min="4866" max="4866" width="40.85546875" style="80" customWidth="1"/>
    <col min="4867" max="4867" width="5.140625" style="80" customWidth="1"/>
    <col min="4868" max="4869" width="4.28515625" style="80" customWidth="1"/>
    <col min="4870" max="4870" width="8.5703125" style="80" customWidth="1"/>
    <col min="4871" max="4871" width="6.7109375" style="80" customWidth="1"/>
    <col min="4872" max="4872" width="11.28515625" style="80" customWidth="1"/>
    <col min="4873" max="4873" width="12.28515625" style="80" customWidth="1"/>
    <col min="4874" max="5120" width="9.140625" style="80"/>
    <col min="5121" max="5121" width="3.5703125" style="80" customWidth="1"/>
    <col min="5122" max="5122" width="40.85546875" style="80" customWidth="1"/>
    <col min="5123" max="5123" width="5.140625" style="80" customWidth="1"/>
    <col min="5124" max="5125" width="4.28515625" style="80" customWidth="1"/>
    <col min="5126" max="5126" width="8.5703125" style="80" customWidth="1"/>
    <col min="5127" max="5127" width="6.7109375" style="80" customWidth="1"/>
    <col min="5128" max="5128" width="11.28515625" style="80" customWidth="1"/>
    <col min="5129" max="5129" width="12.28515625" style="80" customWidth="1"/>
    <col min="5130" max="5376" width="9.140625" style="80"/>
    <col min="5377" max="5377" width="3.5703125" style="80" customWidth="1"/>
    <col min="5378" max="5378" width="40.85546875" style="80" customWidth="1"/>
    <col min="5379" max="5379" width="5.140625" style="80" customWidth="1"/>
    <col min="5380" max="5381" width="4.28515625" style="80" customWidth="1"/>
    <col min="5382" max="5382" width="8.5703125" style="80" customWidth="1"/>
    <col min="5383" max="5383" width="6.7109375" style="80" customWidth="1"/>
    <col min="5384" max="5384" width="11.28515625" style="80" customWidth="1"/>
    <col min="5385" max="5385" width="12.28515625" style="80" customWidth="1"/>
    <col min="5386" max="5632" width="9.140625" style="80"/>
    <col min="5633" max="5633" width="3.5703125" style="80" customWidth="1"/>
    <col min="5634" max="5634" width="40.85546875" style="80" customWidth="1"/>
    <col min="5635" max="5635" width="5.140625" style="80" customWidth="1"/>
    <col min="5636" max="5637" width="4.28515625" style="80" customWidth="1"/>
    <col min="5638" max="5638" width="8.5703125" style="80" customWidth="1"/>
    <col min="5639" max="5639" width="6.7109375" style="80" customWidth="1"/>
    <col min="5640" max="5640" width="11.28515625" style="80" customWidth="1"/>
    <col min="5641" max="5641" width="12.28515625" style="80" customWidth="1"/>
    <col min="5642" max="5888" width="9.140625" style="80"/>
    <col min="5889" max="5889" width="3.5703125" style="80" customWidth="1"/>
    <col min="5890" max="5890" width="40.85546875" style="80" customWidth="1"/>
    <col min="5891" max="5891" width="5.140625" style="80" customWidth="1"/>
    <col min="5892" max="5893" width="4.28515625" style="80" customWidth="1"/>
    <col min="5894" max="5894" width="8.5703125" style="80" customWidth="1"/>
    <col min="5895" max="5895" width="6.7109375" style="80" customWidth="1"/>
    <col min="5896" max="5896" width="11.28515625" style="80" customWidth="1"/>
    <col min="5897" max="5897" width="12.28515625" style="80" customWidth="1"/>
    <col min="5898" max="6144" width="9.140625" style="80"/>
    <col min="6145" max="6145" width="3.5703125" style="80" customWidth="1"/>
    <col min="6146" max="6146" width="40.85546875" style="80" customWidth="1"/>
    <col min="6147" max="6147" width="5.140625" style="80" customWidth="1"/>
    <col min="6148" max="6149" width="4.28515625" style="80" customWidth="1"/>
    <col min="6150" max="6150" width="8.5703125" style="80" customWidth="1"/>
    <col min="6151" max="6151" width="6.7109375" style="80" customWidth="1"/>
    <col min="6152" max="6152" width="11.28515625" style="80" customWidth="1"/>
    <col min="6153" max="6153" width="12.28515625" style="80" customWidth="1"/>
    <col min="6154" max="6400" width="9.140625" style="80"/>
    <col min="6401" max="6401" width="3.5703125" style="80" customWidth="1"/>
    <col min="6402" max="6402" width="40.85546875" style="80" customWidth="1"/>
    <col min="6403" max="6403" width="5.140625" style="80" customWidth="1"/>
    <col min="6404" max="6405" width="4.28515625" style="80" customWidth="1"/>
    <col min="6406" max="6406" width="8.5703125" style="80" customWidth="1"/>
    <col min="6407" max="6407" width="6.7109375" style="80" customWidth="1"/>
    <col min="6408" max="6408" width="11.28515625" style="80" customWidth="1"/>
    <col min="6409" max="6409" width="12.28515625" style="80" customWidth="1"/>
    <col min="6410" max="6656" width="9.140625" style="80"/>
    <col min="6657" max="6657" width="3.5703125" style="80" customWidth="1"/>
    <col min="6658" max="6658" width="40.85546875" style="80" customWidth="1"/>
    <col min="6659" max="6659" width="5.140625" style="80" customWidth="1"/>
    <col min="6660" max="6661" width="4.28515625" style="80" customWidth="1"/>
    <col min="6662" max="6662" width="8.5703125" style="80" customWidth="1"/>
    <col min="6663" max="6663" width="6.7109375" style="80" customWidth="1"/>
    <col min="6664" max="6664" width="11.28515625" style="80" customWidth="1"/>
    <col min="6665" max="6665" width="12.28515625" style="80" customWidth="1"/>
    <col min="6666" max="6912" width="9.140625" style="80"/>
    <col min="6913" max="6913" width="3.5703125" style="80" customWidth="1"/>
    <col min="6914" max="6914" width="40.85546875" style="80" customWidth="1"/>
    <col min="6915" max="6915" width="5.140625" style="80" customWidth="1"/>
    <col min="6916" max="6917" width="4.28515625" style="80" customWidth="1"/>
    <col min="6918" max="6918" width="8.5703125" style="80" customWidth="1"/>
    <col min="6919" max="6919" width="6.7109375" style="80" customWidth="1"/>
    <col min="6920" max="6920" width="11.28515625" style="80" customWidth="1"/>
    <col min="6921" max="6921" width="12.28515625" style="80" customWidth="1"/>
    <col min="6922" max="7168" width="9.140625" style="80"/>
    <col min="7169" max="7169" width="3.5703125" style="80" customWidth="1"/>
    <col min="7170" max="7170" width="40.85546875" style="80" customWidth="1"/>
    <col min="7171" max="7171" width="5.140625" style="80" customWidth="1"/>
    <col min="7172" max="7173" width="4.28515625" style="80" customWidth="1"/>
    <col min="7174" max="7174" width="8.5703125" style="80" customWidth="1"/>
    <col min="7175" max="7175" width="6.7109375" style="80" customWidth="1"/>
    <col min="7176" max="7176" width="11.28515625" style="80" customWidth="1"/>
    <col min="7177" max="7177" width="12.28515625" style="80" customWidth="1"/>
    <col min="7178" max="7424" width="9.140625" style="80"/>
    <col min="7425" max="7425" width="3.5703125" style="80" customWidth="1"/>
    <col min="7426" max="7426" width="40.85546875" style="80" customWidth="1"/>
    <col min="7427" max="7427" width="5.140625" style="80" customWidth="1"/>
    <col min="7428" max="7429" width="4.28515625" style="80" customWidth="1"/>
    <col min="7430" max="7430" width="8.5703125" style="80" customWidth="1"/>
    <col min="7431" max="7431" width="6.7109375" style="80" customWidth="1"/>
    <col min="7432" max="7432" width="11.28515625" style="80" customWidth="1"/>
    <col min="7433" max="7433" width="12.28515625" style="80" customWidth="1"/>
    <col min="7434" max="7680" width="9.140625" style="80"/>
    <col min="7681" max="7681" width="3.5703125" style="80" customWidth="1"/>
    <col min="7682" max="7682" width="40.85546875" style="80" customWidth="1"/>
    <col min="7683" max="7683" width="5.140625" style="80" customWidth="1"/>
    <col min="7684" max="7685" width="4.28515625" style="80" customWidth="1"/>
    <col min="7686" max="7686" width="8.5703125" style="80" customWidth="1"/>
    <col min="7687" max="7687" width="6.7109375" style="80" customWidth="1"/>
    <col min="7688" max="7688" width="11.28515625" style="80" customWidth="1"/>
    <col min="7689" max="7689" width="12.28515625" style="80" customWidth="1"/>
    <col min="7690" max="7936" width="9.140625" style="80"/>
    <col min="7937" max="7937" width="3.5703125" style="80" customWidth="1"/>
    <col min="7938" max="7938" width="40.85546875" style="80" customWidth="1"/>
    <col min="7939" max="7939" width="5.140625" style="80" customWidth="1"/>
    <col min="7940" max="7941" width="4.28515625" style="80" customWidth="1"/>
    <col min="7942" max="7942" width="8.5703125" style="80" customWidth="1"/>
    <col min="7943" max="7943" width="6.7109375" style="80" customWidth="1"/>
    <col min="7944" max="7944" width="11.28515625" style="80" customWidth="1"/>
    <col min="7945" max="7945" width="12.28515625" style="80" customWidth="1"/>
    <col min="7946" max="8192" width="9.140625" style="80"/>
    <col min="8193" max="8193" width="3.5703125" style="80" customWidth="1"/>
    <col min="8194" max="8194" width="40.85546875" style="80" customWidth="1"/>
    <col min="8195" max="8195" width="5.140625" style="80" customWidth="1"/>
    <col min="8196" max="8197" width="4.28515625" style="80" customWidth="1"/>
    <col min="8198" max="8198" width="8.5703125" style="80" customWidth="1"/>
    <col min="8199" max="8199" width="6.7109375" style="80" customWidth="1"/>
    <col min="8200" max="8200" width="11.28515625" style="80" customWidth="1"/>
    <col min="8201" max="8201" width="12.28515625" style="80" customWidth="1"/>
    <col min="8202" max="8448" width="9.140625" style="80"/>
    <col min="8449" max="8449" width="3.5703125" style="80" customWidth="1"/>
    <col min="8450" max="8450" width="40.85546875" style="80" customWidth="1"/>
    <col min="8451" max="8451" width="5.140625" style="80" customWidth="1"/>
    <col min="8452" max="8453" width="4.28515625" style="80" customWidth="1"/>
    <col min="8454" max="8454" width="8.5703125" style="80" customWidth="1"/>
    <col min="8455" max="8455" width="6.7109375" style="80" customWidth="1"/>
    <col min="8456" max="8456" width="11.28515625" style="80" customWidth="1"/>
    <col min="8457" max="8457" width="12.28515625" style="80" customWidth="1"/>
    <col min="8458" max="8704" width="9.140625" style="80"/>
    <col min="8705" max="8705" width="3.5703125" style="80" customWidth="1"/>
    <col min="8706" max="8706" width="40.85546875" style="80" customWidth="1"/>
    <col min="8707" max="8707" width="5.140625" style="80" customWidth="1"/>
    <col min="8708" max="8709" width="4.28515625" style="80" customWidth="1"/>
    <col min="8710" max="8710" width="8.5703125" style="80" customWidth="1"/>
    <col min="8711" max="8711" width="6.7109375" style="80" customWidth="1"/>
    <col min="8712" max="8712" width="11.28515625" style="80" customWidth="1"/>
    <col min="8713" max="8713" width="12.28515625" style="80" customWidth="1"/>
    <col min="8714" max="8960" width="9.140625" style="80"/>
    <col min="8961" max="8961" width="3.5703125" style="80" customWidth="1"/>
    <col min="8962" max="8962" width="40.85546875" style="80" customWidth="1"/>
    <col min="8963" max="8963" width="5.140625" style="80" customWidth="1"/>
    <col min="8964" max="8965" width="4.28515625" style="80" customWidth="1"/>
    <col min="8966" max="8966" width="8.5703125" style="80" customWidth="1"/>
    <col min="8967" max="8967" width="6.7109375" style="80" customWidth="1"/>
    <col min="8968" max="8968" width="11.28515625" style="80" customWidth="1"/>
    <col min="8969" max="8969" width="12.28515625" style="80" customWidth="1"/>
    <col min="8970" max="9216" width="9.140625" style="80"/>
    <col min="9217" max="9217" width="3.5703125" style="80" customWidth="1"/>
    <col min="9218" max="9218" width="40.85546875" style="80" customWidth="1"/>
    <col min="9219" max="9219" width="5.140625" style="80" customWidth="1"/>
    <col min="9220" max="9221" width="4.28515625" style="80" customWidth="1"/>
    <col min="9222" max="9222" width="8.5703125" style="80" customWidth="1"/>
    <col min="9223" max="9223" width="6.7109375" style="80" customWidth="1"/>
    <col min="9224" max="9224" width="11.28515625" style="80" customWidth="1"/>
    <col min="9225" max="9225" width="12.28515625" style="80" customWidth="1"/>
    <col min="9226" max="9472" width="9.140625" style="80"/>
    <col min="9473" max="9473" width="3.5703125" style="80" customWidth="1"/>
    <col min="9474" max="9474" width="40.85546875" style="80" customWidth="1"/>
    <col min="9475" max="9475" width="5.140625" style="80" customWidth="1"/>
    <col min="9476" max="9477" width="4.28515625" style="80" customWidth="1"/>
    <col min="9478" max="9478" width="8.5703125" style="80" customWidth="1"/>
    <col min="9479" max="9479" width="6.7109375" style="80" customWidth="1"/>
    <col min="9480" max="9480" width="11.28515625" style="80" customWidth="1"/>
    <col min="9481" max="9481" width="12.28515625" style="80" customWidth="1"/>
    <col min="9482" max="9728" width="9.140625" style="80"/>
    <col min="9729" max="9729" width="3.5703125" style="80" customWidth="1"/>
    <col min="9730" max="9730" width="40.85546875" style="80" customWidth="1"/>
    <col min="9731" max="9731" width="5.140625" style="80" customWidth="1"/>
    <col min="9732" max="9733" width="4.28515625" style="80" customWidth="1"/>
    <col min="9734" max="9734" width="8.5703125" style="80" customWidth="1"/>
    <col min="9735" max="9735" width="6.7109375" style="80" customWidth="1"/>
    <col min="9736" max="9736" width="11.28515625" style="80" customWidth="1"/>
    <col min="9737" max="9737" width="12.28515625" style="80" customWidth="1"/>
    <col min="9738" max="9984" width="9.140625" style="80"/>
    <col min="9985" max="9985" width="3.5703125" style="80" customWidth="1"/>
    <col min="9986" max="9986" width="40.85546875" style="80" customWidth="1"/>
    <col min="9987" max="9987" width="5.140625" style="80" customWidth="1"/>
    <col min="9988" max="9989" width="4.28515625" style="80" customWidth="1"/>
    <col min="9990" max="9990" width="8.5703125" style="80" customWidth="1"/>
    <col min="9991" max="9991" width="6.7109375" style="80" customWidth="1"/>
    <col min="9992" max="9992" width="11.28515625" style="80" customWidth="1"/>
    <col min="9993" max="9993" width="12.28515625" style="80" customWidth="1"/>
    <col min="9994" max="10240" width="9.140625" style="80"/>
    <col min="10241" max="10241" width="3.5703125" style="80" customWidth="1"/>
    <col min="10242" max="10242" width="40.85546875" style="80" customWidth="1"/>
    <col min="10243" max="10243" width="5.140625" style="80" customWidth="1"/>
    <col min="10244" max="10245" width="4.28515625" style="80" customWidth="1"/>
    <col min="10246" max="10246" width="8.5703125" style="80" customWidth="1"/>
    <col min="10247" max="10247" width="6.7109375" style="80" customWidth="1"/>
    <col min="10248" max="10248" width="11.28515625" style="80" customWidth="1"/>
    <col min="10249" max="10249" width="12.28515625" style="80" customWidth="1"/>
    <col min="10250" max="10496" width="9.140625" style="80"/>
    <col min="10497" max="10497" width="3.5703125" style="80" customWidth="1"/>
    <col min="10498" max="10498" width="40.85546875" style="80" customWidth="1"/>
    <col min="10499" max="10499" width="5.140625" style="80" customWidth="1"/>
    <col min="10500" max="10501" width="4.28515625" style="80" customWidth="1"/>
    <col min="10502" max="10502" width="8.5703125" style="80" customWidth="1"/>
    <col min="10503" max="10503" width="6.7109375" style="80" customWidth="1"/>
    <col min="10504" max="10504" width="11.28515625" style="80" customWidth="1"/>
    <col min="10505" max="10505" width="12.28515625" style="80" customWidth="1"/>
    <col min="10506" max="10752" width="9.140625" style="80"/>
    <col min="10753" max="10753" width="3.5703125" style="80" customWidth="1"/>
    <col min="10754" max="10754" width="40.85546875" style="80" customWidth="1"/>
    <col min="10755" max="10755" width="5.140625" style="80" customWidth="1"/>
    <col min="10756" max="10757" width="4.28515625" style="80" customWidth="1"/>
    <col min="10758" max="10758" width="8.5703125" style="80" customWidth="1"/>
    <col min="10759" max="10759" width="6.7109375" style="80" customWidth="1"/>
    <col min="10760" max="10760" width="11.28515625" style="80" customWidth="1"/>
    <col min="10761" max="10761" width="12.28515625" style="80" customWidth="1"/>
    <col min="10762" max="11008" width="9.140625" style="80"/>
    <col min="11009" max="11009" width="3.5703125" style="80" customWidth="1"/>
    <col min="11010" max="11010" width="40.85546875" style="80" customWidth="1"/>
    <col min="11011" max="11011" width="5.140625" style="80" customWidth="1"/>
    <col min="11012" max="11013" width="4.28515625" style="80" customWidth="1"/>
    <col min="11014" max="11014" width="8.5703125" style="80" customWidth="1"/>
    <col min="11015" max="11015" width="6.7109375" style="80" customWidth="1"/>
    <col min="11016" max="11016" width="11.28515625" style="80" customWidth="1"/>
    <col min="11017" max="11017" width="12.28515625" style="80" customWidth="1"/>
    <col min="11018" max="11264" width="9.140625" style="80"/>
    <col min="11265" max="11265" width="3.5703125" style="80" customWidth="1"/>
    <col min="11266" max="11266" width="40.85546875" style="80" customWidth="1"/>
    <col min="11267" max="11267" width="5.140625" style="80" customWidth="1"/>
    <col min="11268" max="11269" width="4.28515625" style="80" customWidth="1"/>
    <col min="11270" max="11270" width="8.5703125" style="80" customWidth="1"/>
    <col min="11271" max="11271" width="6.7109375" style="80" customWidth="1"/>
    <col min="11272" max="11272" width="11.28515625" style="80" customWidth="1"/>
    <col min="11273" max="11273" width="12.28515625" style="80" customWidth="1"/>
    <col min="11274" max="11520" width="9.140625" style="80"/>
    <col min="11521" max="11521" width="3.5703125" style="80" customWidth="1"/>
    <col min="11522" max="11522" width="40.85546875" style="80" customWidth="1"/>
    <col min="11523" max="11523" width="5.140625" style="80" customWidth="1"/>
    <col min="11524" max="11525" width="4.28515625" style="80" customWidth="1"/>
    <col min="11526" max="11526" width="8.5703125" style="80" customWidth="1"/>
    <col min="11527" max="11527" width="6.7109375" style="80" customWidth="1"/>
    <col min="11528" max="11528" width="11.28515625" style="80" customWidth="1"/>
    <col min="11529" max="11529" width="12.28515625" style="80" customWidth="1"/>
    <col min="11530" max="11776" width="9.140625" style="80"/>
    <col min="11777" max="11777" width="3.5703125" style="80" customWidth="1"/>
    <col min="11778" max="11778" width="40.85546875" style="80" customWidth="1"/>
    <col min="11779" max="11779" width="5.140625" style="80" customWidth="1"/>
    <col min="11780" max="11781" width="4.28515625" style="80" customWidth="1"/>
    <col min="11782" max="11782" width="8.5703125" style="80" customWidth="1"/>
    <col min="11783" max="11783" width="6.7109375" style="80" customWidth="1"/>
    <col min="11784" max="11784" width="11.28515625" style="80" customWidth="1"/>
    <col min="11785" max="11785" width="12.28515625" style="80" customWidth="1"/>
    <col min="11786" max="12032" width="9.140625" style="80"/>
    <col min="12033" max="12033" width="3.5703125" style="80" customWidth="1"/>
    <col min="12034" max="12034" width="40.85546875" style="80" customWidth="1"/>
    <col min="12035" max="12035" width="5.140625" style="80" customWidth="1"/>
    <col min="12036" max="12037" width="4.28515625" style="80" customWidth="1"/>
    <col min="12038" max="12038" width="8.5703125" style="80" customWidth="1"/>
    <col min="12039" max="12039" width="6.7109375" style="80" customWidth="1"/>
    <col min="12040" max="12040" width="11.28515625" style="80" customWidth="1"/>
    <col min="12041" max="12041" width="12.28515625" style="80" customWidth="1"/>
    <col min="12042" max="12288" width="9.140625" style="80"/>
    <col min="12289" max="12289" width="3.5703125" style="80" customWidth="1"/>
    <col min="12290" max="12290" width="40.85546875" style="80" customWidth="1"/>
    <col min="12291" max="12291" width="5.140625" style="80" customWidth="1"/>
    <col min="12292" max="12293" width="4.28515625" style="80" customWidth="1"/>
    <col min="12294" max="12294" width="8.5703125" style="80" customWidth="1"/>
    <col min="12295" max="12295" width="6.7109375" style="80" customWidth="1"/>
    <col min="12296" max="12296" width="11.28515625" style="80" customWidth="1"/>
    <col min="12297" max="12297" width="12.28515625" style="80" customWidth="1"/>
    <col min="12298" max="12544" width="9.140625" style="80"/>
    <col min="12545" max="12545" width="3.5703125" style="80" customWidth="1"/>
    <col min="12546" max="12546" width="40.85546875" style="80" customWidth="1"/>
    <col min="12547" max="12547" width="5.140625" style="80" customWidth="1"/>
    <col min="12548" max="12549" width="4.28515625" style="80" customWidth="1"/>
    <col min="12550" max="12550" width="8.5703125" style="80" customWidth="1"/>
    <col min="12551" max="12551" width="6.7109375" style="80" customWidth="1"/>
    <col min="12552" max="12552" width="11.28515625" style="80" customWidth="1"/>
    <col min="12553" max="12553" width="12.28515625" style="80" customWidth="1"/>
    <col min="12554" max="12800" width="9.140625" style="80"/>
    <col min="12801" max="12801" width="3.5703125" style="80" customWidth="1"/>
    <col min="12802" max="12802" width="40.85546875" style="80" customWidth="1"/>
    <col min="12803" max="12803" width="5.140625" style="80" customWidth="1"/>
    <col min="12804" max="12805" width="4.28515625" style="80" customWidth="1"/>
    <col min="12806" max="12806" width="8.5703125" style="80" customWidth="1"/>
    <col min="12807" max="12807" width="6.7109375" style="80" customWidth="1"/>
    <col min="12808" max="12808" width="11.28515625" style="80" customWidth="1"/>
    <col min="12809" max="12809" width="12.28515625" style="80" customWidth="1"/>
    <col min="12810" max="13056" width="9.140625" style="80"/>
    <col min="13057" max="13057" width="3.5703125" style="80" customWidth="1"/>
    <col min="13058" max="13058" width="40.85546875" style="80" customWidth="1"/>
    <col min="13059" max="13059" width="5.140625" style="80" customWidth="1"/>
    <col min="13060" max="13061" width="4.28515625" style="80" customWidth="1"/>
    <col min="13062" max="13062" width="8.5703125" style="80" customWidth="1"/>
    <col min="13063" max="13063" width="6.7109375" style="80" customWidth="1"/>
    <col min="13064" max="13064" width="11.28515625" style="80" customWidth="1"/>
    <col min="13065" max="13065" width="12.28515625" style="80" customWidth="1"/>
    <col min="13066" max="13312" width="9.140625" style="80"/>
    <col min="13313" max="13313" width="3.5703125" style="80" customWidth="1"/>
    <col min="13314" max="13314" width="40.85546875" style="80" customWidth="1"/>
    <col min="13315" max="13315" width="5.140625" style="80" customWidth="1"/>
    <col min="13316" max="13317" width="4.28515625" style="80" customWidth="1"/>
    <col min="13318" max="13318" width="8.5703125" style="80" customWidth="1"/>
    <col min="13319" max="13319" width="6.7109375" style="80" customWidth="1"/>
    <col min="13320" max="13320" width="11.28515625" style="80" customWidth="1"/>
    <col min="13321" max="13321" width="12.28515625" style="80" customWidth="1"/>
    <col min="13322" max="13568" width="9.140625" style="80"/>
    <col min="13569" max="13569" width="3.5703125" style="80" customWidth="1"/>
    <col min="13570" max="13570" width="40.85546875" style="80" customWidth="1"/>
    <col min="13571" max="13571" width="5.140625" style="80" customWidth="1"/>
    <col min="13572" max="13573" width="4.28515625" style="80" customWidth="1"/>
    <col min="13574" max="13574" width="8.5703125" style="80" customWidth="1"/>
    <col min="13575" max="13575" width="6.7109375" style="80" customWidth="1"/>
    <col min="13576" max="13576" width="11.28515625" style="80" customWidth="1"/>
    <col min="13577" max="13577" width="12.28515625" style="80" customWidth="1"/>
    <col min="13578" max="13824" width="9.140625" style="80"/>
    <col min="13825" max="13825" width="3.5703125" style="80" customWidth="1"/>
    <col min="13826" max="13826" width="40.85546875" style="80" customWidth="1"/>
    <col min="13827" max="13827" width="5.140625" style="80" customWidth="1"/>
    <col min="13828" max="13829" width="4.28515625" style="80" customWidth="1"/>
    <col min="13830" max="13830" width="8.5703125" style="80" customWidth="1"/>
    <col min="13831" max="13831" width="6.7109375" style="80" customWidth="1"/>
    <col min="13832" max="13832" width="11.28515625" style="80" customWidth="1"/>
    <col min="13833" max="13833" width="12.28515625" style="80" customWidth="1"/>
    <col min="13834" max="14080" width="9.140625" style="80"/>
    <col min="14081" max="14081" width="3.5703125" style="80" customWidth="1"/>
    <col min="14082" max="14082" width="40.85546875" style="80" customWidth="1"/>
    <col min="14083" max="14083" width="5.140625" style="80" customWidth="1"/>
    <col min="14084" max="14085" width="4.28515625" style="80" customWidth="1"/>
    <col min="14086" max="14086" width="8.5703125" style="80" customWidth="1"/>
    <col min="14087" max="14087" width="6.7109375" style="80" customWidth="1"/>
    <col min="14088" max="14088" width="11.28515625" style="80" customWidth="1"/>
    <col min="14089" max="14089" width="12.28515625" style="80" customWidth="1"/>
    <col min="14090" max="14336" width="9.140625" style="80"/>
    <col min="14337" max="14337" width="3.5703125" style="80" customWidth="1"/>
    <col min="14338" max="14338" width="40.85546875" style="80" customWidth="1"/>
    <col min="14339" max="14339" width="5.140625" style="80" customWidth="1"/>
    <col min="14340" max="14341" width="4.28515625" style="80" customWidth="1"/>
    <col min="14342" max="14342" width="8.5703125" style="80" customWidth="1"/>
    <col min="14343" max="14343" width="6.7109375" style="80" customWidth="1"/>
    <col min="14344" max="14344" width="11.28515625" style="80" customWidth="1"/>
    <col min="14345" max="14345" width="12.28515625" style="80" customWidth="1"/>
    <col min="14346" max="14592" width="9.140625" style="80"/>
    <col min="14593" max="14593" width="3.5703125" style="80" customWidth="1"/>
    <col min="14594" max="14594" width="40.85546875" style="80" customWidth="1"/>
    <col min="14595" max="14595" width="5.140625" style="80" customWidth="1"/>
    <col min="14596" max="14597" width="4.28515625" style="80" customWidth="1"/>
    <col min="14598" max="14598" width="8.5703125" style="80" customWidth="1"/>
    <col min="14599" max="14599" width="6.7109375" style="80" customWidth="1"/>
    <col min="14600" max="14600" width="11.28515625" style="80" customWidth="1"/>
    <col min="14601" max="14601" width="12.28515625" style="80" customWidth="1"/>
    <col min="14602" max="14848" width="9.140625" style="80"/>
    <col min="14849" max="14849" width="3.5703125" style="80" customWidth="1"/>
    <col min="14850" max="14850" width="40.85546875" style="80" customWidth="1"/>
    <col min="14851" max="14851" width="5.140625" style="80" customWidth="1"/>
    <col min="14852" max="14853" width="4.28515625" style="80" customWidth="1"/>
    <col min="14854" max="14854" width="8.5703125" style="80" customWidth="1"/>
    <col min="14855" max="14855" width="6.7109375" style="80" customWidth="1"/>
    <col min="14856" max="14856" width="11.28515625" style="80" customWidth="1"/>
    <col min="14857" max="14857" width="12.28515625" style="80" customWidth="1"/>
    <col min="14858" max="15104" width="9.140625" style="80"/>
    <col min="15105" max="15105" width="3.5703125" style="80" customWidth="1"/>
    <col min="15106" max="15106" width="40.85546875" style="80" customWidth="1"/>
    <col min="15107" max="15107" width="5.140625" style="80" customWidth="1"/>
    <col min="15108" max="15109" width="4.28515625" style="80" customWidth="1"/>
    <col min="15110" max="15110" width="8.5703125" style="80" customWidth="1"/>
    <col min="15111" max="15111" width="6.7109375" style="80" customWidth="1"/>
    <col min="15112" max="15112" width="11.28515625" style="80" customWidth="1"/>
    <col min="15113" max="15113" width="12.28515625" style="80" customWidth="1"/>
    <col min="15114" max="15360" width="9.140625" style="80"/>
    <col min="15361" max="15361" width="3.5703125" style="80" customWidth="1"/>
    <col min="15362" max="15362" width="40.85546875" style="80" customWidth="1"/>
    <col min="15363" max="15363" width="5.140625" style="80" customWidth="1"/>
    <col min="15364" max="15365" width="4.28515625" style="80" customWidth="1"/>
    <col min="15366" max="15366" width="8.5703125" style="80" customWidth="1"/>
    <col min="15367" max="15367" width="6.7109375" style="80" customWidth="1"/>
    <col min="15368" max="15368" width="11.28515625" style="80" customWidth="1"/>
    <col min="15369" max="15369" width="12.28515625" style="80" customWidth="1"/>
    <col min="15370" max="15616" width="9.140625" style="80"/>
    <col min="15617" max="15617" width="3.5703125" style="80" customWidth="1"/>
    <col min="15618" max="15618" width="40.85546875" style="80" customWidth="1"/>
    <col min="15619" max="15619" width="5.140625" style="80" customWidth="1"/>
    <col min="15620" max="15621" width="4.28515625" style="80" customWidth="1"/>
    <col min="15622" max="15622" width="8.5703125" style="80" customWidth="1"/>
    <col min="15623" max="15623" width="6.7109375" style="80" customWidth="1"/>
    <col min="15624" max="15624" width="11.28515625" style="80" customWidth="1"/>
    <col min="15625" max="15625" width="12.28515625" style="80" customWidth="1"/>
    <col min="15626" max="15872" width="9.140625" style="80"/>
    <col min="15873" max="15873" width="3.5703125" style="80" customWidth="1"/>
    <col min="15874" max="15874" width="40.85546875" style="80" customWidth="1"/>
    <col min="15875" max="15875" width="5.140625" style="80" customWidth="1"/>
    <col min="15876" max="15877" width="4.28515625" style="80" customWidth="1"/>
    <col min="15878" max="15878" width="8.5703125" style="80" customWidth="1"/>
    <col min="15879" max="15879" width="6.7109375" style="80" customWidth="1"/>
    <col min="15880" max="15880" width="11.28515625" style="80" customWidth="1"/>
    <col min="15881" max="15881" width="12.28515625" style="80" customWidth="1"/>
    <col min="15882" max="16128" width="9.140625" style="80"/>
    <col min="16129" max="16129" width="3.5703125" style="80" customWidth="1"/>
    <col min="16130" max="16130" width="40.85546875" style="80" customWidth="1"/>
    <col min="16131" max="16131" width="5.140625" style="80" customWidth="1"/>
    <col min="16132" max="16133" width="4.28515625" style="80" customWidth="1"/>
    <col min="16134" max="16134" width="8.5703125" style="80" customWidth="1"/>
    <col min="16135" max="16135" width="6.7109375" style="80" customWidth="1"/>
    <col min="16136" max="16136" width="11.28515625" style="80" customWidth="1"/>
    <col min="16137" max="16137" width="12.28515625" style="80" customWidth="1"/>
    <col min="16138" max="16384" width="9.140625" style="80"/>
  </cols>
  <sheetData>
    <row r="1" spans="2:10" ht="113.25" customHeight="1">
      <c r="F1" s="256" t="s">
        <v>233</v>
      </c>
      <c r="G1" s="256"/>
      <c r="H1" s="256"/>
      <c r="I1" s="256"/>
    </row>
    <row r="2" spans="2:10" ht="21.75" customHeight="1">
      <c r="G2" s="81"/>
      <c r="H2" s="81"/>
      <c r="I2" s="81"/>
    </row>
    <row r="3" spans="2:10" s="82" customFormat="1" ht="48" customHeight="1">
      <c r="B3" s="250" t="s">
        <v>246</v>
      </c>
      <c r="C3" s="250"/>
      <c r="D3" s="250"/>
      <c r="E3" s="250"/>
      <c r="F3" s="250"/>
      <c r="G3" s="250"/>
      <c r="H3" s="250"/>
      <c r="I3" s="251"/>
    </row>
    <row r="4" spans="2:10" s="83" customFormat="1">
      <c r="B4" s="74"/>
      <c r="C4" s="74"/>
      <c r="D4" s="159"/>
      <c r="E4" s="159"/>
      <c r="F4" s="182"/>
      <c r="G4" s="263" t="s">
        <v>48</v>
      </c>
      <c r="H4" s="263"/>
      <c r="I4" s="263"/>
    </row>
    <row r="5" spans="2:10" s="84" customFormat="1" ht="75.75" customHeight="1">
      <c r="B5" s="64" t="s">
        <v>49</v>
      </c>
      <c r="C5" s="64" t="s">
        <v>50</v>
      </c>
      <c r="D5" s="66" t="s">
        <v>84</v>
      </c>
      <c r="E5" s="66" t="s">
        <v>85</v>
      </c>
      <c r="F5" s="66" t="s">
        <v>86</v>
      </c>
      <c r="G5" s="66" t="s">
        <v>87</v>
      </c>
      <c r="H5" s="66" t="s">
        <v>170</v>
      </c>
      <c r="I5" s="160" t="s">
        <v>120</v>
      </c>
    </row>
    <row r="6" spans="2:10" s="85" customFormat="1" ht="15.75">
      <c r="B6" s="65">
        <v>1</v>
      </c>
      <c r="C6" s="65">
        <v>2</v>
      </c>
      <c r="D6" s="161" t="s">
        <v>88</v>
      </c>
      <c r="E6" s="161" t="s">
        <v>51</v>
      </c>
      <c r="F6" s="161" t="s">
        <v>52</v>
      </c>
      <c r="G6" s="161" t="s">
        <v>53</v>
      </c>
      <c r="H6" s="161" t="s">
        <v>54</v>
      </c>
      <c r="I6" s="162">
        <v>7</v>
      </c>
    </row>
    <row r="7" spans="2:10" s="87" customFormat="1" ht="60" customHeight="1">
      <c r="B7" s="64">
        <v>1</v>
      </c>
      <c r="C7" s="68" t="s">
        <v>130</v>
      </c>
      <c r="D7" s="136" t="s">
        <v>182</v>
      </c>
      <c r="E7" s="136" t="s">
        <v>182</v>
      </c>
      <c r="F7" s="136" t="s">
        <v>201</v>
      </c>
      <c r="G7" s="66" t="s">
        <v>114</v>
      </c>
      <c r="H7" s="130">
        <f>H8</f>
        <v>0</v>
      </c>
      <c r="I7" s="133">
        <f>I10</f>
        <v>50</v>
      </c>
    </row>
    <row r="8" spans="2:10" s="87" customFormat="1" ht="39.75" customHeight="1">
      <c r="B8" s="64">
        <v>2</v>
      </c>
      <c r="C8" s="68" t="s">
        <v>200</v>
      </c>
      <c r="D8" s="136" t="s">
        <v>182</v>
      </c>
      <c r="E8" s="136" t="s">
        <v>182</v>
      </c>
      <c r="F8" s="136" t="s">
        <v>201</v>
      </c>
      <c r="G8" s="66" t="s">
        <v>114</v>
      </c>
      <c r="H8" s="130">
        <f>H9</f>
        <v>0</v>
      </c>
      <c r="I8" s="133">
        <f>I11</f>
        <v>50</v>
      </c>
    </row>
    <row r="9" spans="2:10" s="87" customFormat="1" ht="37.5" customHeight="1">
      <c r="B9" s="64">
        <v>3</v>
      </c>
      <c r="C9" s="68" t="s">
        <v>263</v>
      </c>
      <c r="D9" s="136" t="s">
        <v>100</v>
      </c>
      <c r="E9" s="136" t="s">
        <v>128</v>
      </c>
      <c r="F9" s="136" t="s">
        <v>264</v>
      </c>
      <c r="G9" s="66" t="s">
        <v>114</v>
      </c>
      <c r="H9" s="130">
        <f>H11</f>
        <v>0</v>
      </c>
      <c r="I9" s="130">
        <f>I11</f>
        <v>50</v>
      </c>
    </row>
    <row r="10" spans="2:10" s="87" customFormat="1" ht="55.5" customHeight="1">
      <c r="B10" s="64">
        <v>4</v>
      </c>
      <c r="C10" s="68" t="s">
        <v>265</v>
      </c>
      <c r="D10" s="136" t="s">
        <v>100</v>
      </c>
      <c r="E10" s="136" t="s">
        <v>128</v>
      </c>
      <c r="F10" s="136" t="s">
        <v>266</v>
      </c>
      <c r="G10" s="66" t="s">
        <v>114</v>
      </c>
      <c r="H10" s="130">
        <v>50</v>
      </c>
      <c r="I10" s="130">
        <v>50</v>
      </c>
      <c r="J10" s="103"/>
    </row>
    <row r="11" spans="2:10" s="87" customFormat="1" ht="25.5" customHeight="1">
      <c r="B11" s="64">
        <v>5</v>
      </c>
      <c r="C11" s="211" t="s">
        <v>95</v>
      </c>
      <c r="D11" s="212" t="s">
        <v>100</v>
      </c>
      <c r="E11" s="212" t="s">
        <v>128</v>
      </c>
      <c r="F11" s="212" t="s">
        <v>266</v>
      </c>
      <c r="G11" s="213" t="s">
        <v>94</v>
      </c>
      <c r="H11" s="214">
        <v>0</v>
      </c>
      <c r="I11" s="214">
        <v>50</v>
      </c>
    </row>
    <row r="12" spans="2:10" s="87" customFormat="1" ht="38.25" customHeight="1">
      <c r="B12" s="64">
        <v>6</v>
      </c>
      <c r="C12" s="68" t="s">
        <v>130</v>
      </c>
      <c r="D12" s="136" t="s">
        <v>100</v>
      </c>
      <c r="E12" s="136" t="s">
        <v>103</v>
      </c>
      <c r="F12" s="136" t="s">
        <v>183</v>
      </c>
      <c r="G12" s="66" t="s">
        <v>114</v>
      </c>
      <c r="H12" s="130">
        <f>H13</f>
        <v>0</v>
      </c>
      <c r="I12" s="133">
        <f>I13</f>
        <v>65</v>
      </c>
    </row>
    <row r="13" spans="2:10" s="87" customFormat="1" ht="39" customHeight="1">
      <c r="B13" s="64">
        <v>7</v>
      </c>
      <c r="C13" s="68" t="s">
        <v>200</v>
      </c>
      <c r="D13" s="136" t="s">
        <v>100</v>
      </c>
      <c r="E13" s="136" t="s">
        <v>103</v>
      </c>
      <c r="F13" s="136" t="s">
        <v>201</v>
      </c>
      <c r="G13" s="66" t="s">
        <v>114</v>
      </c>
      <c r="H13" s="130">
        <f>H14</f>
        <v>0</v>
      </c>
      <c r="I13" s="130">
        <f>I15</f>
        <v>65</v>
      </c>
    </row>
    <row r="14" spans="2:10" s="87" customFormat="1" ht="56.25" customHeight="1">
      <c r="B14" s="64">
        <v>8</v>
      </c>
      <c r="C14" s="68" t="s">
        <v>202</v>
      </c>
      <c r="D14" s="136" t="s">
        <v>100</v>
      </c>
      <c r="E14" s="136" t="s">
        <v>103</v>
      </c>
      <c r="F14" s="136" t="s">
        <v>203</v>
      </c>
      <c r="G14" s="66" t="s">
        <v>114</v>
      </c>
      <c r="H14" s="130">
        <f>H15</f>
        <v>0</v>
      </c>
      <c r="I14" s="130">
        <f>I15</f>
        <v>65</v>
      </c>
    </row>
    <row r="15" spans="2:10" s="86" customFormat="1" ht="75" customHeight="1">
      <c r="B15" s="64">
        <v>9</v>
      </c>
      <c r="C15" s="68" t="s">
        <v>95</v>
      </c>
      <c r="D15" s="136" t="s">
        <v>100</v>
      </c>
      <c r="E15" s="136" t="s">
        <v>103</v>
      </c>
      <c r="F15" s="136" t="s">
        <v>204</v>
      </c>
      <c r="G15" s="66" t="s">
        <v>94</v>
      </c>
      <c r="H15" s="130">
        <v>0</v>
      </c>
      <c r="I15" s="130">
        <v>65</v>
      </c>
    </row>
    <row r="16" spans="2:10" s="84" customFormat="1" ht="37.5" customHeight="1">
      <c r="B16" s="64">
        <v>10</v>
      </c>
      <c r="C16" s="68" t="s">
        <v>130</v>
      </c>
      <c r="D16" s="136" t="s">
        <v>93</v>
      </c>
      <c r="E16" s="136" t="s">
        <v>128</v>
      </c>
      <c r="F16" s="136" t="s">
        <v>183</v>
      </c>
      <c r="G16" s="66" t="s">
        <v>114</v>
      </c>
      <c r="H16" s="130">
        <f>H17</f>
        <v>384</v>
      </c>
      <c r="I16" s="133">
        <f>I17</f>
        <v>1511.405</v>
      </c>
    </row>
    <row r="17" spans="2:9" s="88" customFormat="1" ht="23.25" customHeight="1">
      <c r="B17" s="64">
        <v>11</v>
      </c>
      <c r="C17" s="68" t="s">
        <v>200</v>
      </c>
      <c r="D17" s="136" t="s">
        <v>93</v>
      </c>
      <c r="E17" s="136" t="s">
        <v>128</v>
      </c>
      <c r="F17" s="136" t="s">
        <v>201</v>
      </c>
      <c r="G17" s="66" t="s">
        <v>114</v>
      </c>
      <c r="H17" s="130">
        <f>H18</f>
        <v>384</v>
      </c>
      <c r="I17" s="130">
        <f>I18</f>
        <v>1511.405</v>
      </c>
    </row>
    <row r="18" spans="2:9" s="87" customFormat="1" ht="57" customHeight="1">
      <c r="B18" s="64">
        <v>12</v>
      </c>
      <c r="C18" s="68" t="s">
        <v>205</v>
      </c>
      <c r="D18" s="136" t="s">
        <v>93</v>
      </c>
      <c r="E18" s="136" t="s">
        <v>128</v>
      </c>
      <c r="F18" s="136" t="s">
        <v>206</v>
      </c>
      <c r="G18" s="66" t="s">
        <v>114</v>
      </c>
      <c r="H18" s="130">
        <f>H19</f>
        <v>384</v>
      </c>
      <c r="I18" s="130">
        <f>I19+I21+I23</f>
        <v>1511.405</v>
      </c>
    </row>
    <row r="19" spans="2:9" s="86" customFormat="1" ht="62.25" customHeight="1">
      <c r="B19" s="64">
        <v>13</v>
      </c>
      <c r="C19" s="68" t="s">
        <v>95</v>
      </c>
      <c r="D19" s="136" t="s">
        <v>93</v>
      </c>
      <c r="E19" s="136" t="s">
        <v>128</v>
      </c>
      <c r="F19" s="136" t="s">
        <v>207</v>
      </c>
      <c r="G19" s="66" t="s">
        <v>94</v>
      </c>
      <c r="H19" s="130">
        <v>384</v>
      </c>
      <c r="I19" s="130">
        <v>867.64</v>
      </c>
    </row>
    <row r="20" spans="2:9" s="86" customFormat="1" ht="38.25" customHeight="1">
      <c r="B20" s="64">
        <v>14</v>
      </c>
      <c r="C20" s="68" t="s">
        <v>267</v>
      </c>
      <c r="D20" s="136" t="s">
        <v>93</v>
      </c>
      <c r="E20" s="136" t="s">
        <v>128</v>
      </c>
      <c r="F20" s="136" t="s">
        <v>268</v>
      </c>
      <c r="G20" s="66" t="s">
        <v>114</v>
      </c>
      <c r="H20" s="130">
        <v>0</v>
      </c>
      <c r="I20" s="130">
        <v>493.76499999999999</v>
      </c>
    </row>
    <row r="21" spans="2:9" s="86" customFormat="1" ht="23.25" customHeight="1">
      <c r="B21" s="64">
        <v>15</v>
      </c>
      <c r="C21" s="211" t="s">
        <v>95</v>
      </c>
      <c r="D21" s="212" t="s">
        <v>93</v>
      </c>
      <c r="E21" s="212" t="s">
        <v>128</v>
      </c>
      <c r="F21" s="212" t="s">
        <v>268</v>
      </c>
      <c r="G21" s="213" t="s">
        <v>94</v>
      </c>
      <c r="H21" s="214">
        <v>0</v>
      </c>
      <c r="I21" s="214">
        <v>493.76499999999999</v>
      </c>
    </row>
    <row r="22" spans="2:9" s="86" customFormat="1" ht="58.5" customHeight="1">
      <c r="B22" s="64">
        <v>16</v>
      </c>
      <c r="C22" s="211" t="s">
        <v>269</v>
      </c>
      <c r="D22" s="212" t="s">
        <v>93</v>
      </c>
      <c r="E22" s="212" t="s">
        <v>128</v>
      </c>
      <c r="F22" s="212" t="s">
        <v>270</v>
      </c>
      <c r="G22" s="213" t="s">
        <v>114</v>
      </c>
      <c r="H22" s="214">
        <f>H23</f>
        <v>0</v>
      </c>
      <c r="I22" s="214">
        <v>150</v>
      </c>
    </row>
    <row r="23" spans="2:9" s="86" customFormat="1" ht="73.5" customHeight="1">
      <c r="B23" s="64">
        <v>17</v>
      </c>
      <c r="C23" s="211" t="s">
        <v>95</v>
      </c>
      <c r="D23" s="212" t="s">
        <v>93</v>
      </c>
      <c r="E23" s="212" t="s">
        <v>128</v>
      </c>
      <c r="F23" s="212" t="s">
        <v>270</v>
      </c>
      <c r="G23" s="213" t="s">
        <v>94</v>
      </c>
      <c r="H23" s="214">
        <v>0</v>
      </c>
      <c r="I23" s="214">
        <v>150</v>
      </c>
    </row>
    <row r="24" spans="2:9" ht="56.25">
      <c r="B24" s="64">
        <v>18</v>
      </c>
      <c r="C24" s="211" t="s">
        <v>130</v>
      </c>
      <c r="D24" s="213" t="s">
        <v>104</v>
      </c>
      <c r="E24" s="213" t="s">
        <v>100</v>
      </c>
      <c r="F24" s="216" t="s">
        <v>183</v>
      </c>
      <c r="G24" s="216" t="s">
        <v>114</v>
      </c>
      <c r="H24" s="217">
        <f>H25</f>
        <v>-377.5</v>
      </c>
      <c r="I24" s="220">
        <f>I26</f>
        <v>147.5</v>
      </c>
    </row>
    <row r="25" spans="2:9" ht="37.5" customHeight="1">
      <c r="B25" s="64">
        <v>19</v>
      </c>
      <c r="C25" s="68" t="s">
        <v>200</v>
      </c>
      <c r="D25" s="66" t="s">
        <v>104</v>
      </c>
      <c r="E25" s="66" t="s">
        <v>100</v>
      </c>
      <c r="F25" s="136" t="s">
        <v>201</v>
      </c>
      <c r="G25" s="118" t="s">
        <v>114</v>
      </c>
      <c r="H25" s="131">
        <f>H26</f>
        <v>-377.5</v>
      </c>
      <c r="I25" s="130">
        <f>I27</f>
        <v>147.5</v>
      </c>
    </row>
    <row r="26" spans="2:9" ht="37.5" customHeight="1">
      <c r="B26" s="64">
        <v>20</v>
      </c>
      <c r="C26" s="68" t="s">
        <v>208</v>
      </c>
      <c r="D26" s="66" t="s">
        <v>104</v>
      </c>
      <c r="E26" s="66" t="s">
        <v>100</v>
      </c>
      <c r="F26" s="118" t="s">
        <v>209</v>
      </c>
      <c r="G26" s="118" t="s">
        <v>114</v>
      </c>
      <c r="H26" s="131">
        <f>H27</f>
        <v>-377.5</v>
      </c>
      <c r="I26" s="130">
        <f>I27</f>
        <v>147.5</v>
      </c>
    </row>
    <row r="27" spans="2:9" ht="56.25">
      <c r="B27" s="64">
        <v>21</v>
      </c>
      <c r="C27" s="68" t="s">
        <v>95</v>
      </c>
      <c r="D27" s="66" t="s">
        <v>104</v>
      </c>
      <c r="E27" s="66" t="s">
        <v>100</v>
      </c>
      <c r="F27" s="118" t="s">
        <v>210</v>
      </c>
      <c r="G27" s="118" t="s">
        <v>94</v>
      </c>
      <c r="H27" s="132">
        <v>-377.5</v>
      </c>
      <c r="I27" s="221">
        <v>147.5</v>
      </c>
    </row>
    <row r="28" spans="2:9" ht="42.75" customHeight="1">
      <c r="B28" s="64">
        <v>22</v>
      </c>
      <c r="C28" s="68" t="s">
        <v>130</v>
      </c>
      <c r="D28" s="66" t="s">
        <v>105</v>
      </c>
      <c r="E28" s="66" t="s">
        <v>89</v>
      </c>
      <c r="F28" s="118" t="s">
        <v>183</v>
      </c>
      <c r="G28" s="118" t="s">
        <v>114</v>
      </c>
      <c r="H28" s="131">
        <f>H29</f>
        <v>0</v>
      </c>
      <c r="I28" s="130">
        <f>I29</f>
        <v>30</v>
      </c>
    </row>
    <row r="29" spans="2:9" ht="59.25" customHeight="1">
      <c r="B29" s="64">
        <v>23</v>
      </c>
      <c r="C29" s="68" t="s">
        <v>211</v>
      </c>
      <c r="D29" s="66" t="s">
        <v>105</v>
      </c>
      <c r="E29" s="66" t="s">
        <v>89</v>
      </c>
      <c r="F29" s="118" t="s">
        <v>212</v>
      </c>
      <c r="G29" s="118" t="s">
        <v>114</v>
      </c>
      <c r="H29" s="131">
        <f>H30</f>
        <v>0</v>
      </c>
      <c r="I29" s="218">
        <f>I31</f>
        <v>30</v>
      </c>
    </row>
    <row r="30" spans="2:9" ht="18.75">
      <c r="B30" s="64">
        <v>24</v>
      </c>
      <c r="C30" s="68" t="s">
        <v>213</v>
      </c>
      <c r="D30" s="66" t="s">
        <v>105</v>
      </c>
      <c r="E30" s="66" t="s">
        <v>89</v>
      </c>
      <c r="F30" s="118" t="s">
        <v>214</v>
      </c>
      <c r="G30" s="118" t="s">
        <v>114</v>
      </c>
      <c r="H30" s="131">
        <f>H31</f>
        <v>0</v>
      </c>
      <c r="I30" s="130">
        <f>I31</f>
        <v>30</v>
      </c>
    </row>
    <row r="31" spans="2:9" ht="56.25">
      <c r="B31" s="64">
        <v>25</v>
      </c>
      <c r="C31" s="68" t="s">
        <v>95</v>
      </c>
      <c r="D31" s="66" t="s">
        <v>105</v>
      </c>
      <c r="E31" s="66" t="s">
        <v>89</v>
      </c>
      <c r="F31" s="118" t="s">
        <v>215</v>
      </c>
      <c r="G31" s="118" t="s">
        <v>94</v>
      </c>
      <c r="H31" s="131">
        <v>0</v>
      </c>
      <c r="I31" s="130">
        <v>30</v>
      </c>
    </row>
    <row r="32" spans="2:9" ht="56.25">
      <c r="B32" s="64">
        <v>26</v>
      </c>
      <c r="C32" s="68" t="s">
        <v>130</v>
      </c>
      <c r="D32" s="66" t="s">
        <v>103</v>
      </c>
      <c r="E32" s="66" t="s">
        <v>89</v>
      </c>
      <c r="F32" s="118" t="s">
        <v>183</v>
      </c>
      <c r="G32" s="118" t="s">
        <v>114</v>
      </c>
      <c r="H32" s="131">
        <v>0</v>
      </c>
      <c r="I32" s="218">
        <v>72</v>
      </c>
    </row>
    <row r="33" spans="2:9" ht="37.5">
      <c r="B33" s="64">
        <v>27</v>
      </c>
      <c r="C33" s="68" t="s">
        <v>211</v>
      </c>
      <c r="D33" s="66" t="s">
        <v>103</v>
      </c>
      <c r="E33" s="66" t="s">
        <v>89</v>
      </c>
      <c r="F33" s="66" t="s">
        <v>212</v>
      </c>
      <c r="G33" s="66" t="s">
        <v>114</v>
      </c>
      <c r="H33" s="130">
        <v>0</v>
      </c>
      <c r="I33" s="130">
        <v>72</v>
      </c>
    </row>
    <row r="34" spans="2:9" ht="37.5">
      <c r="B34" s="64">
        <v>28</v>
      </c>
      <c r="C34" s="68" t="s">
        <v>216</v>
      </c>
      <c r="D34" s="66" t="s">
        <v>103</v>
      </c>
      <c r="E34" s="66" t="s">
        <v>89</v>
      </c>
      <c r="F34" s="66" t="s">
        <v>217</v>
      </c>
      <c r="G34" s="66" t="s">
        <v>114</v>
      </c>
      <c r="H34" s="130">
        <v>0</v>
      </c>
      <c r="I34" s="130">
        <v>72</v>
      </c>
    </row>
    <row r="35" spans="2:9" ht="56.25">
      <c r="B35" s="64">
        <v>29</v>
      </c>
      <c r="C35" s="68" t="s">
        <v>107</v>
      </c>
      <c r="D35" s="66" t="s">
        <v>103</v>
      </c>
      <c r="E35" s="66" t="s">
        <v>89</v>
      </c>
      <c r="F35" s="66" t="s">
        <v>218</v>
      </c>
      <c r="G35" s="66" t="s">
        <v>219</v>
      </c>
      <c r="H35" s="130">
        <v>0</v>
      </c>
      <c r="I35" s="130">
        <v>72</v>
      </c>
    </row>
    <row r="36" spans="2:9" ht="56.25">
      <c r="B36" s="64">
        <v>30</v>
      </c>
      <c r="C36" s="68" t="s">
        <v>130</v>
      </c>
      <c r="D36" s="66" t="s">
        <v>106</v>
      </c>
      <c r="E36" s="66" t="s">
        <v>104</v>
      </c>
      <c r="F36" s="66" t="s">
        <v>183</v>
      </c>
      <c r="G36" s="66" t="s">
        <v>114</v>
      </c>
      <c r="H36" s="130">
        <f>H37</f>
        <v>-27.629999999999995</v>
      </c>
      <c r="I36" s="133">
        <f>I37</f>
        <v>226</v>
      </c>
    </row>
    <row r="37" spans="2:9" ht="37.5">
      <c r="B37" s="64">
        <v>31</v>
      </c>
      <c r="C37" s="68" t="s">
        <v>211</v>
      </c>
      <c r="D37" s="66" t="s">
        <v>106</v>
      </c>
      <c r="E37" s="66" t="s">
        <v>104</v>
      </c>
      <c r="F37" s="66" t="s">
        <v>220</v>
      </c>
      <c r="G37" s="66" t="s">
        <v>114</v>
      </c>
      <c r="H37" s="130">
        <f>H38</f>
        <v>-27.629999999999995</v>
      </c>
      <c r="I37" s="222">
        <f>I38</f>
        <v>226</v>
      </c>
    </row>
    <row r="38" spans="2:9" ht="37.5">
      <c r="B38" s="64">
        <v>32</v>
      </c>
      <c r="C38" s="68" t="s">
        <v>221</v>
      </c>
      <c r="D38" s="66" t="s">
        <v>106</v>
      </c>
      <c r="E38" s="66" t="s">
        <v>104</v>
      </c>
      <c r="F38" s="66" t="s">
        <v>222</v>
      </c>
      <c r="G38" s="66" t="s">
        <v>114</v>
      </c>
      <c r="H38" s="130">
        <f>H39+H41+H43+H44+H40+H42</f>
        <v>-27.629999999999995</v>
      </c>
      <c r="I38" s="130">
        <f>I39+I41+I43+I44+I40+I42</f>
        <v>226</v>
      </c>
    </row>
    <row r="39" spans="2:9" ht="37.5">
      <c r="B39" s="64">
        <v>33</v>
      </c>
      <c r="C39" s="163" t="s">
        <v>186</v>
      </c>
      <c r="D39" s="66" t="s">
        <v>106</v>
      </c>
      <c r="E39" s="66" t="s">
        <v>104</v>
      </c>
      <c r="F39" s="66" t="s">
        <v>223</v>
      </c>
      <c r="G39" s="66" t="s">
        <v>92</v>
      </c>
      <c r="H39" s="130">
        <v>-48.33</v>
      </c>
      <c r="I39" s="130">
        <v>42.5</v>
      </c>
    </row>
    <row r="40" spans="2:9" ht="37.5">
      <c r="B40" s="64">
        <v>34</v>
      </c>
      <c r="C40" s="163" t="s">
        <v>186</v>
      </c>
      <c r="D40" s="66" t="s">
        <v>106</v>
      </c>
      <c r="E40" s="66" t="s">
        <v>104</v>
      </c>
      <c r="F40" s="66" t="s">
        <v>240</v>
      </c>
      <c r="G40" s="66" t="s">
        <v>92</v>
      </c>
      <c r="H40" s="130">
        <v>0</v>
      </c>
      <c r="I40" s="130">
        <v>6</v>
      </c>
    </row>
    <row r="41" spans="2:9" ht="37.5">
      <c r="B41" s="64">
        <v>35</v>
      </c>
      <c r="C41" s="163" t="s">
        <v>224</v>
      </c>
      <c r="D41" s="66" t="s">
        <v>106</v>
      </c>
      <c r="E41" s="66" t="s">
        <v>104</v>
      </c>
      <c r="F41" s="66" t="s">
        <v>225</v>
      </c>
      <c r="G41" s="66" t="s">
        <v>190</v>
      </c>
      <c r="H41" s="130">
        <v>-18</v>
      </c>
      <c r="I41" s="130">
        <v>10.8</v>
      </c>
    </row>
    <row r="42" spans="2:9" ht="37.5">
      <c r="B42" s="64">
        <v>36</v>
      </c>
      <c r="C42" s="163" t="s">
        <v>224</v>
      </c>
      <c r="D42" s="66" t="s">
        <v>106</v>
      </c>
      <c r="E42" s="66" t="s">
        <v>104</v>
      </c>
      <c r="F42" s="66" t="s">
        <v>240</v>
      </c>
      <c r="G42" s="66" t="s">
        <v>190</v>
      </c>
      <c r="H42" s="130">
        <v>0</v>
      </c>
      <c r="I42" s="130">
        <v>2</v>
      </c>
    </row>
    <row r="43" spans="2:9" ht="56.25">
      <c r="B43" s="64">
        <v>37</v>
      </c>
      <c r="C43" s="68" t="s">
        <v>95</v>
      </c>
      <c r="D43" s="66" t="s">
        <v>106</v>
      </c>
      <c r="E43" s="66" t="s">
        <v>104</v>
      </c>
      <c r="F43" s="66" t="s">
        <v>226</v>
      </c>
      <c r="G43" s="66" t="s">
        <v>94</v>
      </c>
      <c r="H43" s="130">
        <v>38.700000000000003</v>
      </c>
      <c r="I43" s="130">
        <v>154.69999999999999</v>
      </c>
    </row>
    <row r="44" spans="2:9" ht="37.5">
      <c r="B44" s="64">
        <v>38</v>
      </c>
      <c r="C44" s="68" t="s">
        <v>96</v>
      </c>
      <c r="D44" s="66" t="s">
        <v>106</v>
      </c>
      <c r="E44" s="66" t="s">
        <v>104</v>
      </c>
      <c r="F44" s="66" t="s">
        <v>227</v>
      </c>
      <c r="G44" s="66" t="s">
        <v>98</v>
      </c>
      <c r="H44" s="130">
        <v>0</v>
      </c>
      <c r="I44" s="130">
        <v>10</v>
      </c>
    </row>
    <row r="45" spans="2:9" ht="20.25">
      <c r="C45" s="274" t="s">
        <v>282</v>
      </c>
      <c r="D45" s="274"/>
      <c r="E45" s="274"/>
      <c r="F45" s="274"/>
      <c r="G45" s="274"/>
      <c r="H45" s="275">
        <f>H36+H29+H24+H16+H12+H7</f>
        <v>-21.129999999999995</v>
      </c>
      <c r="I45" s="275">
        <f>I36+I32+I29+I24+I16+I12+I8</f>
        <v>2101.9049999999997</v>
      </c>
    </row>
  </sheetData>
  <mergeCells count="4">
    <mergeCell ref="F1:I1"/>
    <mergeCell ref="B3:I3"/>
    <mergeCell ref="G4:I4"/>
    <mergeCell ref="C45:G45"/>
  </mergeCells>
  <printOptions gridLines="1"/>
  <pageMargins left="0.31496062992125984" right="0.31496062992125984" top="0.15748031496062992" bottom="0.15748031496062992" header="0.19685039370078741" footer="0.11811023622047244"/>
  <pageSetup paperSize="9" scale="49" fitToWidth="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topLeftCell="A34" zoomScale="89" zoomScaleSheetLayoutView="89" workbookViewId="0">
      <selection activeCell="F7" sqref="F7"/>
    </sheetView>
  </sheetViews>
  <sheetFormatPr defaultRowHeight="12.75"/>
  <cols>
    <col min="1" max="1" width="5.28515625" style="77" customWidth="1"/>
    <col min="2" max="2" width="48.42578125" style="78" customWidth="1"/>
    <col min="3" max="3" width="12.42578125" style="79" customWidth="1"/>
    <col min="4" max="4" width="15.28515625" style="79" customWidth="1"/>
    <col min="5" max="5" width="18" style="79" customWidth="1"/>
    <col min="6" max="6" width="12.42578125" style="79" customWidth="1"/>
    <col min="7" max="7" width="14.140625" style="79" customWidth="1"/>
    <col min="8" max="8" width="16.140625" style="79" customWidth="1"/>
    <col min="9" max="9" width="13.85546875" style="79" customWidth="1"/>
    <col min="10" max="256" width="9.140625" style="80"/>
    <col min="257" max="257" width="3.5703125" style="80" customWidth="1"/>
    <col min="258" max="258" width="40.85546875" style="80" customWidth="1"/>
    <col min="259" max="259" width="5.140625" style="80" customWidth="1"/>
    <col min="260" max="261" width="4.28515625" style="80" customWidth="1"/>
    <col min="262" max="262" width="8.5703125" style="80" customWidth="1"/>
    <col min="263" max="263" width="6.7109375" style="80" customWidth="1"/>
    <col min="264" max="264" width="11.28515625" style="80" customWidth="1"/>
    <col min="265" max="265" width="12.28515625" style="80" customWidth="1"/>
    <col min="266" max="512" width="9.140625" style="80"/>
    <col min="513" max="513" width="3.5703125" style="80" customWidth="1"/>
    <col min="514" max="514" width="40.85546875" style="80" customWidth="1"/>
    <col min="515" max="515" width="5.140625" style="80" customWidth="1"/>
    <col min="516" max="517" width="4.28515625" style="80" customWidth="1"/>
    <col min="518" max="518" width="8.5703125" style="80" customWidth="1"/>
    <col min="519" max="519" width="6.7109375" style="80" customWidth="1"/>
    <col min="520" max="520" width="11.28515625" style="80" customWidth="1"/>
    <col min="521" max="521" width="12.28515625" style="80" customWidth="1"/>
    <col min="522" max="768" width="9.140625" style="80"/>
    <col min="769" max="769" width="3.5703125" style="80" customWidth="1"/>
    <col min="770" max="770" width="40.85546875" style="80" customWidth="1"/>
    <col min="771" max="771" width="5.140625" style="80" customWidth="1"/>
    <col min="772" max="773" width="4.28515625" style="80" customWidth="1"/>
    <col min="774" max="774" width="8.5703125" style="80" customWidth="1"/>
    <col min="775" max="775" width="6.7109375" style="80" customWidth="1"/>
    <col min="776" max="776" width="11.28515625" style="80" customWidth="1"/>
    <col min="777" max="777" width="12.28515625" style="80" customWidth="1"/>
    <col min="778" max="1024" width="9.140625" style="80"/>
    <col min="1025" max="1025" width="3.5703125" style="80" customWidth="1"/>
    <col min="1026" max="1026" width="40.85546875" style="80" customWidth="1"/>
    <col min="1027" max="1027" width="5.140625" style="80" customWidth="1"/>
    <col min="1028" max="1029" width="4.28515625" style="80" customWidth="1"/>
    <col min="1030" max="1030" width="8.5703125" style="80" customWidth="1"/>
    <col min="1031" max="1031" width="6.7109375" style="80" customWidth="1"/>
    <col min="1032" max="1032" width="11.28515625" style="80" customWidth="1"/>
    <col min="1033" max="1033" width="12.28515625" style="80" customWidth="1"/>
    <col min="1034" max="1280" width="9.140625" style="80"/>
    <col min="1281" max="1281" width="3.5703125" style="80" customWidth="1"/>
    <col min="1282" max="1282" width="40.85546875" style="80" customWidth="1"/>
    <col min="1283" max="1283" width="5.140625" style="80" customWidth="1"/>
    <col min="1284" max="1285" width="4.28515625" style="80" customWidth="1"/>
    <col min="1286" max="1286" width="8.5703125" style="80" customWidth="1"/>
    <col min="1287" max="1287" width="6.7109375" style="80" customWidth="1"/>
    <col min="1288" max="1288" width="11.28515625" style="80" customWidth="1"/>
    <col min="1289" max="1289" width="12.28515625" style="80" customWidth="1"/>
    <col min="1290" max="1536" width="9.140625" style="80"/>
    <col min="1537" max="1537" width="3.5703125" style="80" customWidth="1"/>
    <col min="1538" max="1538" width="40.85546875" style="80" customWidth="1"/>
    <col min="1539" max="1539" width="5.140625" style="80" customWidth="1"/>
    <col min="1540" max="1541" width="4.28515625" style="80" customWidth="1"/>
    <col min="1542" max="1542" width="8.5703125" style="80" customWidth="1"/>
    <col min="1543" max="1543" width="6.7109375" style="80" customWidth="1"/>
    <col min="1544" max="1544" width="11.28515625" style="80" customWidth="1"/>
    <col min="1545" max="1545" width="12.28515625" style="80" customWidth="1"/>
    <col min="1546" max="1792" width="9.140625" style="80"/>
    <col min="1793" max="1793" width="3.5703125" style="80" customWidth="1"/>
    <col min="1794" max="1794" width="40.85546875" style="80" customWidth="1"/>
    <col min="1795" max="1795" width="5.140625" style="80" customWidth="1"/>
    <col min="1796" max="1797" width="4.28515625" style="80" customWidth="1"/>
    <col min="1798" max="1798" width="8.5703125" style="80" customWidth="1"/>
    <col min="1799" max="1799" width="6.7109375" style="80" customWidth="1"/>
    <col min="1800" max="1800" width="11.28515625" style="80" customWidth="1"/>
    <col min="1801" max="1801" width="12.28515625" style="80" customWidth="1"/>
    <col min="1802" max="2048" width="9.140625" style="80"/>
    <col min="2049" max="2049" width="3.5703125" style="80" customWidth="1"/>
    <col min="2050" max="2050" width="40.85546875" style="80" customWidth="1"/>
    <col min="2051" max="2051" width="5.140625" style="80" customWidth="1"/>
    <col min="2052" max="2053" width="4.28515625" style="80" customWidth="1"/>
    <col min="2054" max="2054" width="8.5703125" style="80" customWidth="1"/>
    <col min="2055" max="2055" width="6.7109375" style="80" customWidth="1"/>
    <col min="2056" max="2056" width="11.28515625" style="80" customWidth="1"/>
    <col min="2057" max="2057" width="12.28515625" style="80" customWidth="1"/>
    <col min="2058" max="2304" width="9.140625" style="80"/>
    <col min="2305" max="2305" width="3.5703125" style="80" customWidth="1"/>
    <col min="2306" max="2306" width="40.85546875" style="80" customWidth="1"/>
    <col min="2307" max="2307" width="5.140625" style="80" customWidth="1"/>
    <col min="2308" max="2309" width="4.28515625" style="80" customWidth="1"/>
    <col min="2310" max="2310" width="8.5703125" style="80" customWidth="1"/>
    <col min="2311" max="2311" width="6.7109375" style="80" customWidth="1"/>
    <col min="2312" max="2312" width="11.28515625" style="80" customWidth="1"/>
    <col min="2313" max="2313" width="12.28515625" style="80" customWidth="1"/>
    <col min="2314" max="2560" width="9.140625" style="80"/>
    <col min="2561" max="2561" width="3.5703125" style="80" customWidth="1"/>
    <col min="2562" max="2562" width="40.85546875" style="80" customWidth="1"/>
    <col min="2563" max="2563" width="5.140625" style="80" customWidth="1"/>
    <col min="2564" max="2565" width="4.28515625" style="80" customWidth="1"/>
    <col min="2566" max="2566" width="8.5703125" style="80" customWidth="1"/>
    <col min="2567" max="2567" width="6.7109375" style="80" customWidth="1"/>
    <col min="2568" max="2568" width="11.28515625" style="80" customWidth="1"/>
    <col min="2569" max="2569" width="12.28515625" style="80" customWidth="1"/>
    <col min="2570" max="2816" width="9.140625" style="80"/>
    <col min="2817" max="2817" width="3.5703125" style="80" customWidth="1"/>
    <col min="2818" max="2818" width="40.85546875" style="80" customWidth="1"/>
    <col min="2819" max="2819" width="5.140625" style="80" customWidth="1"/>
    <col min="2820" max="2821" width="4.28515625" style="80" customWidth="1"/>
    <col min="2822" max="2822" width="8.5703125" style="80" customWidth="1"/>
    <col min="2823" max="2823" width="6.7109375" style="80" customWidth="1"/>
    <col min="2824" max="2824" width="11.28515625" style="80" customWidth="1"/>
    <col min="2825" max="2825" width="12.28515625" style="80" customWidth="1"/>
    <col min="2826" max="3072" width="9.140625" style="80"/>
    <col min="3073" max="3073" width="3.5703125" style="80" customWidth="1"/>
    <col min="3074" max="3074" width="40.85546875" style="80" customWidth="1"/>
    <col min="3075" max="3075" width="5.140625" style="80" customWidth="1"/>
    <col min="3076" max="3077" width="4.28515625" style="80" customWidth="1"/>
    <col min="3078" max="3078" width="8.5703125" style="80" customWidth="1"/>
    <col min="3079" max="3079" width="6.7109375" style="80" customWidth="1"/>
    <col min="3080" max="3080" width="11.28515625" style="80" customWidth="1"/>
    <col min="3081" max="3081" width="12.28515625" style="80" customWidth="1"/>
    <col min="3082" max="3328" width="9.140625" style="80"/>
    <col min="3329" max="3329" width="3.5703125" style="80" customWidth="1"/>
    <col min="3330" max="3330" width="40.85546875" style="80" customWidth="1"/>
    <col min="3331" max="3331" width="5.140625" style="80" customWidth="1"/>
    <col min="3332" max="3333" width="4.28515625" style="80" customWidth="1"/>
    <col min="3334" max="3334" width="8.5703125" style="80" customWidth="1"/>
    <col min="3335" max="3335" width="6.7109375" style="80" customWidth="1"/>
    <col min="3336" max="3336" width="11.28515625" style="80" customWidth="1"/>
    <col min="3337" max="3337" width="12.28515625" style="80" customWidth="1"/>
    <col min="3338" max="3584" width="9.140625" style="80"/>
    <col min="3585" max="3585" width="3.5703125" style="80" customWidth="1"/>
    <col min="3586" max="3586" width="40.85546875" style="80" customWidth="1"/>
    <col min="3587" max="3587" width="5.140625" style="80" customWidth="1"/>
    <col min="3588" max="3589" width="4.28515625" style="80" customWidth="1"/>
    <col min="3590" max="3590" width="8.5703125" style="80" customWidth="1"/>
    <col min="3591" max="3591" width="6.7109375" style="80" customWidth="1"/>
    <col min="3592" max="3592" width="11.28515625" style="80" customWidth="1"/>
    <col min="3593" max="3593" width="12.28515625" style="80" customWidth="1"/>
    <col min="3594" max="3840" width="9.140625" style="80"/>
    <col min="3841" max="3841" width="3.5703125" style="80" customWidth="1"/>
    <col min="3842" max="3842" width="40.85546875" style="80" customWidth="1"/>
    <col min="3843" max="3843" width="5.140625" style="80" customWidth="1"/>
    <col min="3844" max="3845" width="4.28515625" style="80" customWidth="1"/>
    <col min="3846" max="3846" width="8.5703125" style="80" customWidth="1"/>
    <col min="3847" max="3847" width="6.7109375" style="80" customWidth="1"/>
    <col min="3848" max="3848" width="11.28515625" style="80" customWidth="1"/>
    <col min="3849" max="3849" width="12.28515625" style="80" customWidth="1"/>
    <col min="3850" max="4096" width="9.140625" style="80"/>
    <col min="4097" max="4097" width="3.5703125" style="80" customWidth="1"/>
    <col min="4098" max="4098" width="40.85546875" style="80" customWidth="1"/>
    <col min="4099" max="4099" width="5.140625" style="80" customWidth="1"/>
    <col min="4100" max="4101" width="4.28515625" style="80" customWidth="1"/>
    <col min="4102" max="4102" width="8.5703125" style="80" customWidth="1"/>
    <col min="4103" max="4103" width="6.7109375" style="80" customWidth="1"/>
    <col min="4104" max="4104" width="11.28515625" style="80" customWidth="1"/>
    <col min="4105" max="4105" width="12.28515625" style="80" customWidth="1"/>
    <col min="4106" max="4352" width="9.140625" style="80"/>
    <col min="4353" max="4353" width="3.5703125" style="80" customWidth="1"/>
    <col min="4354" max="4354" width="40.85546875" style="80" customWidth="1"/>
    <col min="4355" max="4355" width="5.140625" style="80" customWidth="1"/>
    <col min="4356" max="4357" width="4.28515625" style="80" customWidth="1"/>
    <col min="4358" max="4358" width="8.5703125" style="80" customWidth="1"/>
    <col min="4359" max="4359" width="6.7109375" style="80" customWidth="1"/>
    <col min="4360" max="4360" width="11.28515625" style="80" customWidth="1"/>
    <col min="4361" max="4361" width="12.28515625" style="80" customWidth="1"/>
    <col min="4362" max="4608" width="9.140625" style="80"/>
    <col min="4609" max="4609" width="3.5703125" style="80" customWidth="1"/>
    <col min="4610" max="4610" width="40.85546875" style="80" customWidth="1"/>
    <col min="4611" max="4611" width="5.140625" style="80" customWidth="1"/>
    <col min="4612" max="4613" width="4.28515625" style="80" customWidth="1"/>
    <col min="4614" max="4614" width="8.5703125" style="80" customWidth="1"/>
    <col min="4615" max="4615" width="6.7109375" style="80" customWidth="1"/>
    <col min="4616" max="4616" width="11.28515625" style="80" customWidth="1"/>
    <col min="4617" max="4617" width="12.28515625" style="80" customWidth="1"/>
    <col min="4618" max="4864" width="9.140625" style="80"/>
    <col min="4865" max="4865" width="3.5703125" style="80" customWidth="1"/>
    <col min="4866" max="4866" width="40.85546875" style="80" customWidth="1"/>
    <col min="4867" max="4867" width="5.140625" style="80" customWidth="1"/>
    <col min="4868" max="4869" width="4.28515625" style="80" customWidth="1"/>
    <col min="4870" max="4870" width="8.5703125" style="80" customWidth="1"/>
    <col min="4871" max="4871" width="6.7109375" style="80" customWidth="1"/>
    <col min="4872" max="4872" width="11.28515625" style="80" customWidth="1"/>
    <col min="4873" max="4873" width="12.28515625" style="80" customWidth="1"/>
    <col min="4874" max="5120" width="9.140625" style="80"/>
    <col min="5121" max="5121" width="3.5703125" style="80" customWidth="1"/>
    <col min="5122" max="5122" width="40.85546875" style="80" customWidth="1"/>
    <col min="5123" max="5123" width="5.140625" style="80" customWidth="1"/>
    <col min="5124" max="5125" width="4.28515625" style="80" customWidth="1"/>
    <col min="5126" max="5126" width="8.5703125" style="80" customWidth="1"/>
    <col min="5127" max="5127" width="6.7109375" style="80" customWidth="1"/>
    <col min="5128" max="5128" width="11.28515625" style="80" customWidth="1"/>
    <col min="5129" max="5129" width="12.28515625" style="80" customWidth="1"/>
    <col min="5130" max="5376" width="9.140625" style="80"/>
    <col min="5377" max="5377" width="3.5703125" style="80" customWidth="1"/>
    <col min="5378" max="5378" width="40.85546875" style="80" customWidth="1"/>
    <col min="5379" max="5379" width="5.140625" style="80" customWidth="1"/>
    <col min="5380" max="5381" width="4.28515625" style="80" customWidth="1"/>
    <col min="5382" max="5382" width="8.5703125" style="80" customWidth="1"/>
    <col min="5383" max="5383" width="6.7109375" style="80" customWidth="1"/>
    <col min="5384" max="5384" width="11.28515625" style="80" customWidth="1"/>
    <col min="5385" max="5385" width="12.28515625" style="80" customWidth="1"/>
    <col min="5386" max="5632" width="9.140625" style="80"/>
    <col min="5633" max="5633" width="3.5703125" style="80" customWidth="1"/>
    <col min="5634" max="5634" width="40.85546875" style="80" customWidth="1"/>
    <col min="5635" max="5635" width="5.140625" style="80" customWidth="1"/>
    <col min="5636" max="5637" width="4.28515625" style="80" customWidth="1"/>
    <col min="5638" max="5638" width="8.5703125" style="80" customWidth="1"/>
    <col min="5639" max="5639" width="6.7109375" style="80" customWidth="1"/>
    <col min="5640" max="5640" width="11.28515625" style="80" customWidth="1"/>
    <col min="5641" max="5641" width="12.28515625" style="80" customWidth="1"/>
    <col min="5642" max="5888" width="9.140625" style="80"/>
    <col min="5889" max="5889" width="3.5703125" style="80" customWidth="1"/>
    <col min="5890" max="5890" width="40.85546875" style="80" customWidth="1"/>
    <col min="5891" max="5891" width="5.140625" style="80" customWidth="1"/>
    <col min="5892" max="5893" width="4.28515625" style="80" customWidth="1"/>
    <col min="5894" max="5894" width="8.5703125" style="80" customWidth="1"/>
    <col min="5895" max="5895" width="6.7109375" style="80" customWidth="1"/>
    <col min="5896" max="5896" width="11.28515625" style="80" customWidth="1"/>
    <col min="5897" max="5897" width="12.28515625" style="80" customWidth="1"/>
    <col min="5898" max="6144" width="9.140625" style="80"/>
    <col min="6145" max="6145" width="3.5703125" style="80" customWidth="1"/>
    <col min="6146" max="6146" width="40.85546875" style="80" customWidth="1"/>
    <col min="6147" max="6147" width="5.140625" style="80" customWidth="1"/>
    <col min="6148" max="6149" width="4.28515625" style="80" customWidth="1"/>
    <col min="6150" max="6150" width="8.5703125" style="80" customWidth="1"/>
    <col min="6151" max="6151" width="6.7109375" style="80" customWidth="1"/>
    <col min="6152" max="6152" width="11.28515625" style="80" customWidth="1"/>
    <col min="6153" max="6153" width="12.28515625" style="80" customWidth="1"/>
    <col min="6154" max="6400" width="9.140625" style="80"/>
    <col min="6401" max="6401" width="3.5703125" style="80" customWidth="1"/>
    <col min="6402" max="6402" width="40.85546875" style="80" customWidth="1"/>
    <col min="6403" max="6403" width="5.140625" style="80" customWidth="1"/>
    <col min="6404" max="6405" width="4.28515625" style="80" customWidth="1"/>
    <col min="6406" max="6406" width="8.5703125" style="80" customWidth="1"/>
    <col min="6407" max="6407" width="6.7109375" style="80" customWidth="1"/>
    <col min="6408" max="6408" width="11.28515625" style="80" customWidth="1"/>
    <col min="6409" max="6409" width="12.28515625" style="80" customWidth="1"/>
    <col min="6410" max="6656" width="9.140625" style="80"/>
    <col min="6657" max="6657" width="3.5703125" style="80" customWidth="1"/>
    <col min="6658" max="6658" width="40.85546875" style="80" customWidth="1"/>
    <col min="6659" max="6659" width="5.140625" style="80" customWidth="1"/>
    <col min="6660" max="6661" width="4.28515625" style="80" customWidth="1"/>
    <col min="6662" max="6662" width="8.5703125" style="80" customWidth="1"/>
    <col min="6663" max="6663" width="6.7109375" style="80" customWidth="1"/>
    <col min="6664" max="6664" width="11.28515625" style="80" customWidth="1"/>
    <col min="6665" max="6665" width="12.28515625" style="80" customWidth="1"/>
    <col min="6666" max="6912" width="9.140625" style="80"/>
    <col min="6913" max="6913" width="3.5703125" style="80" customWidth="1"/>
    <col min="6914" max="6914" width="40.85546875" style="80" customWidth="1"/>
    <col min="6915" max="6915" width="5.140625" style="80" customWidth="1"/>
    <col min="6916" max="6917" width="4.28515625" style="80" customWidth="1"/>
    <col min="6918" max="6918" width="8.5703125" style="80" customWidth="1"/>
    <col min="6919" max="6919" width="6.7109375" style="80" customWidth="1"/>
    <col min="6920" max="6920" width="11.28515625" style="80" customWidth="1"/>
    <col min="6921" max="6921" width="12.28515625" style="80" customWidth="1"/>
    <col min="6922" max="7168" width="9.140625" style="80"/>
    <col min="7169" max="7169" width="3.5703125" style="80" customWidth="1"/>
    <col min="7170" max="7170" width="40.85546875" style="80" customWidth="1"/>
    <col min="7171" max="7171" width="5.140625" style="80" customWidth="1"/>
    <col min="7172" max="7173" width="4.28515625" style="80" customWidth="1"/>
    <col min="7174" max="7174" width="8.5703125" style="80" customWidth="1"/>
    <col min="7175" max="7175" width="6.7109375" style="80" customWidth="1"/>
    <col min="7176" max="7176" width="11.28515625" style="80" customWidth="1"/>
    <col min="7177" max="7177" width="12.28515625" style="80" customWidth="1"/>
    <col min="7178" max="7424" width="9.140625" style="80"/>
    <col min="7425" max="7425" width="3.5703125" style="80" customWidth="1"/>
    <col min="7426" max="7426" width="40.85546875" style="80" customWidth="1"/>
    <col min="7427" max="7427" width="5.140625" style="80" customWidth="1"/>
    <col min="7428" max="7429" width="4.28515625" style="80" customWidth="1"/>
    <col min="7430" max="7430" width="8.5703125" style="80" customWidth="1"/>
    <col min="7431" max="7431" width="6.7109375" style="80" customWidth="1"/>
    <col min="7432" max="7432" width="11.28515625" style="80" customWidth="1"/>
    <col min="7433" max="7433" width="12.28515625" style="80" customWidth="1"/>
    <col min="7434" max="7680" width="9.140625" style="80"/>
    <col min="7681" max="7681" width="3.5703125" style="80" customWidth="1"/>
    <col min="7682" max="7682" width="40.85546875" style="80" customWidth="1"/>
    <col min="7683" max="7683" width="5.140625" style="80" customWidth="1"/>
    <col min="7684" max="7685" width="4.28515625" style="80" customWidth="1"/>
    <col min="7686" max="7686" width="8.5703125" style="80" customWidth="1"/>
    <col min="7687" max="7687" width="6.7109375" style="80" customWidth="1"/>
    <col min="7688" max="7688" width="11.28515625" style="80" customWidth="1"/>
    <col min="7689" max="7689" width="12.28515625" style="80" customWidth="1"/>
    <col min="7690" max="7936" width="9.140625" style="80"/>
    <col min="7937" max="7937" width="3.5703125" style="80" customWidth="1"/>
    <col min="7938" max="7938" width="40.85546875" style="80" customWidth="1"/>
    <col min="7939" max="7939" width="5.140625" style="80" customWidth="1"/>
    <col min="7940" max="7941" width="4.28515625" style="80" customWidth="1"/>
    <col min="7942" max="7942" width="8.5703125" style="80" customWidth="1"/>
    <col min="7943" max="7943" width="6.7109375" style="80" customWidth="1"/>
    <col min="7944" max="7944" width="11.28515625" style="80" customWidth="1"/>
    <col min="7945" max="7945" width="12.28515625" style="80" customWidth="1"/>
    <col min="7946" max="8192" width="9.140625" style="80"/>
    <col min="8193" max="8193" width="3.5703125" style="80" customWidth="1"/>
    <col min="8194" max="8194" width="40.85546875" style="80" customWidth="1"/>
    <col min="8195" max="8195" width="5.140625" style="80" customWidth="1"/>
    <col min="8196" max="8197" width="4.28515625" style="80" customWidth="1"/>
    <col min="8198" max="8198" width="8.5703125" style="80" customWidth="1"/>
    <col min="8199" max="8199" width="6.7109375" style="80" customWidth="1"/>
    <col min="8200" max="8200" width="11.28515625" style="80" customWidth="1"/>
    <col min="8201" max="8201" width="12.28515625" style="80" customWidth="1"/>
    <col min="8202" max="8448" width="9.140625" style="80"/>
    <col min="8449" max="8449" width="3.5703125" style="80" customWidth="1"/>
    <col min="8450" max="8450" width="40.85546875" style="80" customWidth="1"/>
    <col min="8451" max="8451" width="5.140625" style="80" customWidth="1"/>
    <col min="8452" max="8453" width="4.28515625" style="80" customWidth="1"/>
    <col min="8454" max="8454" width="8.5703125" style="80" customWidth="1"/>
    <col min="8455" max="8455" width="6.7109375" style="80" customWidth="1"/>
    <col min="8456" max="8456" width="11.28515625" style="80" customWidth="1"/>
    <col min="8457" max="8457" width="12.28515625" style="80" customWidth="1"/>
    <col min="8458" max="8704" width="9.140625" style="80"/>
    <col min="8705" max="8705" width="3.5703125" style="80" customWidth="1"/>
    <col min="8706" max="8706" width="40.85546875" style="80" customWidth="1"/>
    <col min="8707" max="8707" width="5.140625" style="80" customWidth="1"/>
    <col min="8708" max="8709" width="4.28515625" style="80" customWidth="1"/>
    <col min="8710" max="8710" width="8.5703125" style="80" customWidth="1"/>
    <col min="8711" max="8711" width="6.7109375" style="80" customWidth="1"/>
    <col min="8712" max="8712" width="11.28515625" style="80" customWidth="1"/>
    <col min="8713" max="8713" width="12.28515625" style="80" customWidth="1"/>
    <col min="8714" max="8960" width="9.140625" style="80"/>
    <col min="8961" max="8961" width="3.5703125" style="80" customWidth="1"/>
    <col min="8962" max="8962" width="40.85546875" style="80" customWidth="1"/>
    <col min="8963" max="8963" width="5.140625" style="80" customWidth="1"/>
    <col min="8964" max="8965" width="4.28515625" style="80" customWidth="1"/>
    <col min="8966" max="8966" width="8.5703125" style="80" customWidth="1"/>
    <col min="8967" max="8967" width="6.7109375" style="80" customWidth="1"/>
    <col min="8968" max="8968" width="11.28515625" style="80" customWidth="1"/>
    <col min="8969" max="8969" width="12.28515625" style="80" customWidth="1"/>
    <col min="8970" max="9216" width="9.140625" style="80"/>
    <col min="9217" max="9217" width="3.5703125" style="80" customWidth="1"/>
    <col min="9218" max="9218" width="40.85546875" style="80" customWidth="1"/>
    <col min="9219" max="9219" width="5.140625" style="80" customWidth="1"/>
    <col min="9220" max="9221" width="4.28515625" style="80" customWidth="1"/>
    <col min="9222" max="9222" width="8.5703125" style="80" customWidth="1"/>
    <col min="9223" max="9223" width="6.7109375" style="80" customWidth="1"/>
    <col min="9224" max="9224" width="11.28515625" style="80" customWidth="1"/>
    <col min="9225" max="9225" width="12.28515625" style="80" customWidth="1"/>
    <col min="9226" max="9472" width="9.140625" style="80"/>
    <col min="9473" max="9473" width="3.5703125" style="80" customWidth="1"/>
    <col min="9474" max="9474" width="40.85546875" style="80" customWidth="1"/>
    <col min="9475" max="9475" width="5.140625" style="80" customWidth="1"/>
    <col min="9476" max="9477" width="4.28515625" style="80" customWidth="1"/>
    <col min="9478" max="9478" width="8.5703125" style="80" customWidth="1"/>
    <col min="9479" max="9479" width="6.7109375" style="80" customWidth="1"/>
    <col min="9480" max="9480" width="11.28515625" style="80" customWidth="1"/>
    <col min="9481" max="9481" width="12.28515625" style="80" customWidth="1"/>
    <col min="9482" max="9728" width="9.140625" style="80"/>
    <col min="9729" max="9729" width="3.5703125" style="80" customWidth="1"/>
    <col min="9730" max="9730" width="40.85546875" style="80" customWidth="1"/>
    <col min="9731" max="9731" width="5.140625" style="80" customWidth="1"/>
    <col min="9732" max="9733" width="4.28515625" style="80" customWidth="1"/>
    <col min="9734" max="9734" width="8.5703125" style="80" customWidth="1"/>
    <col min="9735" max="9735" width="6.7109375" style="80" customWidth="1"/>
    <col min="9736" max="9736" width="11.28515625" style="80" customWidth="1"/>
    <col min="9737" max="9737" width="12.28515625" style="80" customWidth="1"/>
    <col min="9738" max="9984" width="9.140625" style="80"/>
    <col min="9985" max="9985" width="3.5703125" style="80" customWidth="1"/>
    <col min="9986" max="9986" width="40.85546875" style="80" customWidth="1"/>
    <col min="9987" max="9987" width="5.140625" style="80" customWidth="1"/>
    <col min="9988" max="9989" width="4.28515625" style="80" customWidth="1"/>
    <col min="9990" max="9990" width="8.5703125" style="80" customWidth="1"/>
    <col min="9991" max="9991" width="6.7109375" style="80" customWidth="1"/>
    <col min="9992" max="9992" width="11.28515625" style="80" customWidth="1"/>
    <col min="9993" max="9993" width="12.28515625" style="80" customWidth="1"/>
    <col min="9994" max="10240" width="9.140625" style="80"/>
    <col min="10241" max="10241" width="3.5703125" style="80" customWidth="1"/>
    <col min="10242" max="10242" width="40.85546875" style="80" customWidth="1"/>
    <col min="10243" max="10243" width="5.140625" style="80" customWidth="1"/>
    <col min="10244" max="10245" width="4.28515625" style="80" customWidth="1"/>
    <col min="10246" max="10246" width="8.5703125" style="80" customWidth="1"/>
    <col min="10247" max="10247" width="6.7109375" style="80" customWidth="1"/>
    <col min="10248" max="10248" width="11.28515625" style="80" customWidth="1"/>
    <col min="10249" max="10249" width="12.28515625" style="80" customWidth="1"/>
    <col min="10250" max="10496" width="9.140625" style="80"/>
    <col min="10497" max="10497" width="3.5703125" style="80" customWidth="1"/>
    <col min="10498" max="10498" width="40.85546875" style="80" customWidth="1"/>
    <col min="10499" max="10499" width="5.140625" style="80" customWidth="1"/>
    <col min="10500" max="10501" width="4.28515625" style="80" customWidth="1"/>
    <col min="10502" max="10502" width="8.5703125" style="80" customWidth="1"/>
    <col min="10503" max="10503" width="6.7109375" style="80" customWidth="1"/>
    <col min="10504" max="10504" width="11.28515625" style="80" customWidth="1"/>
    <col min="10505" max="10505" width="12.28515625" style="80" customWidth="1"/>
    <col min="10506" max="10752" width="9.140625" style="80"/>
    <col min="10753" max="10753" width="3.5703125" style="80" customWidth="1"/>
    <col min="10754" max="10754" width="40.85546875" style="80" customWidth="1"/>
    <col min="10755" max="10755" width="5.140625" style="80" customWidth="1"/>
    <col min="10756" max="10757" width="4.28515625" style="80" customWidth="1"/>
    <col min="10758" max="10758" width="8.5703125" style="80" customWidth="1"/>
    <col min="10759" max="10759" width="6.7109375" style="80" customWidth="1"/>
    <col min="10760" max="10760" width="11.28515625" style="80" customWidth="1"/>
    <col min="10761" max="10761" width="12.28515625" style="80" customWidth="1"/>
    <col min="10762" max="11008" width="9.140625" style="80"/>
    <col min="11009" max="11009" width="3.5703125" style="80" customWidth="1"/>
    <col min="11010" max="11010" width="40.85546875" style="80" customWidth="1"/>
    <col min="11011" max="11011" width="5.140625" style="80" customWidth="1"/>
    <col min="11012" max="11013" width="4.28515625" style="80" customWidth="1"/>
    <col min="11014" max="11014" width="8.5703125" style="80" customWidth="1"/>
    <col min="11015" max="11015" width="6.7109375" style="80" customWidth="1"/>
    <col min="11016" max="11016" width="11.28515625" style="80" customWidth="1"/>
    <col min="11017" max="11017" width="12.28515625" style="80" customWidth="1"/>
    <col min="11018" max="11264" width="9.140625" style="80"/>
    <col min="11265" max="11265" width="3.5703125" style="80" customWidth="1"/>
    <col min="11266" max="11266" width="40.85546875" style="80" customWidth="1"/>
    <col min="11267" max="11267" width="5.140625" style="80" customWidth="1"/>
    <col min="11268" max="11269" width="4.28515625" style="80" customWidth="1"/>
    <col min="11270" max="11270" width="8.5703125" style="80" customWidth="1"/>
    <col min="11271" max="11271" width="6.7109375" style="80" customWidth="1"/>
    <col min="11272" max="11272" width="11.28515625" style="80" customWidth="1"/>
    <col min="11273" max="11273" width="12.28515625" style="80" customWidth="1"/>
    <col min="11274" max="11520" width="9.140625" style="80"/>
    <col min="11521" max="11521" width="3.5703125" style="80" customWidth="1"/>
    <col min="11522" max="11522" width="40.85546875" style="80" customWidth="1"/>
    <col min="11523" max="11523" width="5.140625" style="80" customWidth="1"/>
    <col min="11524" max="11525" width="4.28515625" style="80" customWidth="1"/>
    <col min="11526" max="11526" width="8.5703125" style="80" customWidth="1"/>
    <col min="11527" max="11527" width="6.7109375" style="80" customWidth="1"/>
    <col min="11528" max="11528" width="11.28515625" style="80" customWidth="1"/>
    <col min="11529" max="11529" width="12.28515625" style="80" customWidth="1"/>
    <col min="11530" max="11776" width="9.140625" style="80"/>
    <col min="11777" max="11777" width="3.5703125" style="80" customWidth="1"/>
    <col min="11778" max="11778" width="40.85546875" style="80" customWidth="1"/>
    <col min="11779" max="11779" width="5.140625" style="80" customWidth="1"/>
    <col min="11780" max="11781" width="4.28515625" style="80" customWidth="1"/>
    <col min="11782" max="11782" width="8.5703125" style="80" customWidth="1"/>
    <col min="11783" max="11783" width="6.7109375" style="80" customWidth="1"/>
    <col min="11784" max="11784" width="11.28515625" style="80" customWidth="1"/>
    <col min="11785" max="11785" width="12.28515625" style="80" customWidth="1"/>
    <col min="11786" max="12032" width="9.140625" style="80"/>
    <col min="12033" max="12033" width="3.5703125" style="80" customWidth="1"/>
    <col min="12034" max="12034" width="40.85546875" style="80" customWidth="1"/>
    <col min="12035" max="12035" width="5.140625" style="80" customWidth="1"/>
    <col min="12036" max="12037" width="4.28515625" style="80" customWidth="1"/>
    <col min="12038" max="12038" width="8.5703125" style="80" customWidth="1"/>
    <col min="12039" max="12039" width="6.7109375" style="80" customWidth="1"/>
    <col min="12040" max="12040" width="11.28515625" style="80" customWidth="1"/>
    <col min="12041" max="12041" width="12.28515625" style="80" customWidth="1"/>
    <col min="12042" max="12288" width="9.140625" style="80"/>
    <col min="12289" max="12289" width="3.5703125" style="80" customWidth="1"/>
    <col min="12290" max="12290" width="40.85546875" style="80" customWidth="1"/>
    <col min="12291" max="12291" width="5.140625" style="80" customWidth="1"/>
    <col min="12292" max="12293" width="4.28515625" style="80" customWidth="1"/>
    <col min="12294" max="12294" width="8.5703125" style="80" customWidth="1"/>
    <col min="12295" max="12295" width="6.7109375" style="80" customWidth="1"/>
    <col min="12296" max="12296" width="11.28515625" style="80" customWidth="1"/>
    <col min="12297" max="12297" width="12.28515625" style="80" customWidth="1"/>
    <col min="12298" max="12544" width="9.140625" style="80"/>
    <col min="12545" max="12545" width="3.5703125" style="80" customWidth="1"/>
    <col min="12546" max="12546" width="40.85546875" style="80" customWidth="1"/>
    <col min="12547" max="12547" width="5.140625" style="80" customWidth="1"/>
    <col min="12548" max="12549" width="4.28515625" style="80" customWidth="1"/>
    <col min="12550" max="12550" width="8.5703125" style="80" customWidth="1"/>
    <col min="12551" max="12551" width="6.7109375" style="80" customWidth="1"/>
    <col min="12552" max="12552" width="11.28515625" style="80" customWidth="1"/>
    <col min="12553" max="12553" width="12.28515625" style="80" customWidth="1"/>
    <col min="12554" max="12800" width="9.140625" style="80"/>
    <col min="12801" max="12801" width="3.5703125" style="80" customWidth="1"/>
    <col min="12802" max="12802" width="40.85546875" style="80" customWidth="1"/>
    <col min="12803" max="12803" width="5.140625" style="80" customWidth="1"/>
    <col min="12804" max="12805" width="4.28515625" style="80" customWidth="1"/>
    <col min="12806" max="12806" width="8.5703125" style="80" customWidth="1"/>
    <col min="12807" max="12807" width="6.7109375" style="80" customWidth="1"/>
    <col min="12808" max="12808" width="11.28515625" style="80" customWidth="1"/>
    <col min="12809" max="12809" width="12.28515625" style="80" customWidth="1"/>
    <col min="12810" max="13056" width="9.140625" style="80"/>
    <col min="13057" max="13057" width="3.5703125" style="80" customWidth="1"/>
    <col min="13058" max="13058" width="40.85546875" style="80" customWidth="1"/>
    <col min="13059" max="13059" width="5.140625" style="80" customWidth="1"/>
    <col min="13060" max="13061" width="4.28515625" style="80" customWidth="1"/>
    <col min="13062" max="13062" width="8.5703125" style="80" customWidth="1"/>
    <col min="13063" max="13063" width="6.7109375" style="80" customWidth="1"/>
    <col min="13064" max="13064" width="11.28515625" style="80" customWidth="1"/>
    <col min="13065" max="13065" width="12.28515625" style="80" customWidth="1"/>
    <col min="13066" max="13312" width="9.140625" style="80"/>
    <col min="13313" max="13313" width="3.5703125" style="80" customWidth="1"/>
    <col min="13314" max="13314" width="40.85546875" style="80" customWidth="1"/>
    <col min="13315" max="13315" width="5.140625" style="80" customWidth="1"/>
    <col min="13316" max="13317" width="4.28515625" style="80" customWidth="1"/>
    <col min="13318" max="13318" width="8.5703125" style="80" customWidth="1"/>
    <col min="13319" max="13319" width="6.7109375" style="80" customWidth="1"/>
    <col min="13320" max="13320" width="11.28515625" style="80" customWidth="1"/>
    <col min="13321" max="13321" width="12.28515625" style="80" customWidth="1"/>
    <col min="13322" max="13568" width="9.140625" style="80"/>
    <col min="13569" max="13569" width="3.5703125" style="80" customWidth="1"/>
    <col min="13570" max="13570" width="40.85546875" style="80" customWidth="1"/>
    <col min="13571" max="13571" width="5.140625" style="80" customWidth="1"/>
    <col min="13572" max="13573" width="4.28515625" style="80" customWidth="1"/>
    <col min="13574" max="13574" width="8.5703125" style="80" customWidth="1"/>
    <col min="13575" max="13575" width="6.7109375" style="80" customWidth="1"/>
    <col min="13576" max="13576" width="11.28515625" style="80" customWidth="1"/>
    <col min="13577" max="13577" width="12.28515625" style="80" customWidth="1"/>
    <col min="13578" max="13824" width="9.140625" style="80"/>
    <col min="13825" max="13825" width="3.5703125" style="80" customWidth="1"/>
    <col min="13826" max="13826" width="40.85546875" style="80" customWidth="1"/>
    <col min="13827" max="13827" width="5.140625" style="80" customWidth="1"/>
    <col min="13828" max="13829" width="4.28515625" style="80" customWidth="1"/>
    <col min="13830" max="13830" width="8.5703125" style="80" customWidth="1"/>
    <col min="13831" max="13831" width="6.7109375" style="80" customWidth="1"/>
    <col min="13832" max="13832" width="11.28515625" style="80" customWidth="1"/>
    <col min="13833" max="13833" width="12.28515625" style="80" customWidth="1"/>
    <col min="13834" max="14080" width="9.140625" style="80"/>
    <col min="14081" max="14081" width="3.5703125" style="80" customWidth="1"/>
    <col min="14082" max="14082" width="40.85546875" style="80" customWidth="1"/>
    <col min="14083" max="14083" width="5.140625" style="80" customWidth="1"/>
    <col min="14084" max="14085" width="4.28515625" style="80" customWidth="1"/>
    <col min="14086" max="14086" width="8.5703125" style="80" customWidth="1"/>
    <col min="14087" max="14087" width="6.7109375" style="80" customWidth="1"/>
    <col min="14088" max="14088" width="11.28515625" style="80" customWidth="1"/>
    <col min="14089" max="14089" width="12.28515625" style="80" customWidth="1"/>
    <col min="14090" max="14336" width="9.140625" style="80"/>
    <col min="14337" max="14337" width="3.5703125" style="80" customWidth="1"/>
    <col min="14338" max="14338" width="40.85546875" style="80" customWidth="1"/>
    <col min="14339" max="14339" width="5.140625" style="80" customWidth="1"/>
    <col min="14340" max="14341" width="4.28515625" style="80" customWidth="1"/>
    <col min="14342" max="14342" width="8.5703125" style="80" customWidth="1"/>
    <col min="14343" max="14343" width="6.7109375" style="80" customWidth="1"/>
    <col min="14344" max="14344" width="11.28515625" style="80" customWidth="1"/>
    <col min="14345" max="14345" width="12.28515625" style="80" customWidth="1"/>
    <col min="14346" max="14592" width="9.140625" style="80"/>
    <col min="14593" max="14593" width="3.5703125" style="80" customWidth="1"/>
    <col min="14594" max="14594" width="40.85546875" style="80" customWidth="1"/>
    <col min="14595" max="14595" width="5.140625" style="80" customWidth="1"/>
    <col min="14596" max="14597" width="4.28515625" style="80" customWidth="1"/>
    <col min="14598" max="14598" width="8.5703125" style="80" customWidth="1"/>
    <col min="14599" max="14599" width="6.7109375" style="80" customWidth="1"/>
    <col min="14600" max="14600" width="11.28515625" style="80" customWidth="1"/>
    <col min="14601" max="14601" width="12.28515625" style="80" customWidth="1"/>
    <col min="14602" max="14848" width="9.140625" style="80"/>
    <col min="14849" max="14849" width="3.5703125" style="80" customWidth="1"/>
    <col min="14850" max="14850" width="40.85546875" style="80" customWidth="1"/>
    <col min="14851" max="14851" width="5.140625" style="80" customWidth="1"/>
    <col min="14852" max="14853" width="4.28515625" style="80" customWidth="1"/>
    <col min="14854" max="14854" width="8.5703125" style="80" customWidth="1"/>
    <col min="14855" max="14855" width="6.7109375" style="80" customWidth="1"/>
    <col min="14856" max="14856" width="11.28515625" style="80" customWidth="1"/>
    <col min="14857" max="14857" width="12.28515625" style="80" customWidth="1"/>
    <col min="14858" max="15104" width="9.140625" style="80"/>
    <col min="15105" max="15105" width="3.5703125" style="80" customWidth="1"/>
    <col min="15106" max="15106" width="40.85546875" style="80" customWidth="1"/>
    <col min="15107" max="15107" width="5.140625" style="80" customWidth="1"/>
    <col min="15108" max="15109" width="4.28515625" style="80" customWidth="1"/>
    <col min="15110" max="15110" width="8.5703125" style="80" customWidth="1"/>
    <col min="15111" max="15111" width="6.7109375" style="80" customWidth="1"/>
    <col min="15112" max="15112" width="11.28515625" style="80" customWidth="1"/>
    <col min="15113" max="15113" width="12.28515625" style="80" customWidth="1"/>
    <col min="15114" max="15360" width="9.140625" style="80"/>
    <col min="15361" max="15361" width="3.5703125" style="80" customWidth="1"/>
    <col min="15362" max="15362" width="40.85546875" style="80" customWidth="1"/>
    <col min="15363" max="15363" width="5.140625" style="80" customWidth="1"/>
    <col min="15364" max="15365" width="4.28515625" style="80" customWidth="1"/>
    <col min="15366" max="15366" width="8.5703125" style="80" customWidth="1"/>
    <col min="15367" max="15367" width="6.7109375" style="80" customWidth="1"/>
    <col min="15368" max="15368" width="11.28515625" style="80" customWidth="1"/>
    <col min="15369" max="15369" width="12.28515625" style="80" customWidth="1"/>
    <col min="15370" max="15616" width="9.140625" style="80"/>
    <col min="15617" max="15617" width="3.5703125" style="80" customWidth="1"/>
    <col min="15618" max="15618" width="40.85546875" style="80" customWidth="1"/>
    <col min="15619" max="15619" width="5.140625" style="80" customWidth="1"/>
    <col min="15620" max="15621" width="4.28515625" style="80" customWidth="1"/>
    <col min="15622" max="15622" width="8.5703125" style="80" customWidth="1"/>
    <col min="15623" max="15623" width="6.7109375" style="80" customWidth="1"/>
    <col min="15624" max="15624" width="11.28515625" style="80" customWidth="1"/>
    <col min="15625" max="15625" width="12.28515625" style="80" customWidth="1"/>
    <col min="15626" max="15872" width="9.140625" style="80"/>
    <col min="15873" max="15873" width="3.5703125" style="80" customWidth="1"/>
    <col min="15874" max="15874" width="40.85546875" style="80" customWidth="1"/>
    <col min="15875" max="15875" width="5.140625" style="80" customWidth="1"/>
    <col min="15876" max="15877" width="4.28515625" style="80" customWidth="1"/>
    <col min="15878" max="15878" width="8.5703125" style="80" customWidth="1"/>
    <col min="15879" max="15879" width="6.7109375" style="80" customWidth="1"/>
    <col min="15880" max="15880" width="11.28515625" style="80" customWidth="1"/>
    <col min="15881" max="15881" width="12.28515625" style="80" customWidth="1"/>
    <col min="15882" max="16128" width="9.140625" style="80"/>
    <col min="16129" max="16129" width="3.5703125" style="80" customWidth="1"/>
    <col min="16130" max="16130" width="40.85546875" style="80" customWidth="1"/>
    <col min="16131" max="16131" width="5.140625" style="80" customWidth="1"/>
    <col min="16132" max="16133" width="4.28515625" style="80" customWidth="1"/>
    <col min="16134" max="16134" width="8.5703125" style="80" customWidth="1"/>
    <col min="16135" max="16135" width="6.7109375" style="80" customWidth="1"/>
    <col min="16136" max="16136" width="11.28515625" style="80" customWidth="1"/>
    <col min="16137" max="16137" width="12.28515625" style="80" customWidth="1"/>
    <col min="16138" max="16384" width="9.140625" style="80"/>
  </cols>
  <sheetData>
    <row r="1" spans="1:10" ht="109.5" customHeight="1">
      <c r="F1" s="256" t="s">
        <v>297</v>
      </c>
      <c r="G1" s="256"/>
      <c r="H1" s="256"/>
      <c r="I1" s="256"/>
    </row>
    <row r="2" spans="1:10" ht="21.75" customHeight="1">
      <c r="F2" s="81"/>
      <c r="G2" s="81"/>
      <c r="H2" s="81"/>
      <c r="I2" s="81"/>
    </row>
    <row r="3" spans="1:10" s="82" customFormat="1" ht="42" customHeight="1">
      <c r="A3" s="250" t="s">
        <v>245</v>
      </c>
      <c r="B3" s="250"/>
      <c r="C3" s="250"/>
      <c r="D3" s="250"/>
      <c r="E3" s="250"/>
      <c r="F3" s="250"/>
      <c r="G3" s="250"/>
      <c r="H3" s="251"/>
      <c r="I3" s="181"/>
    </row>
    <row r="4" spans="1:10" s="83" customFormat="1">
      <c r="A4" s="74"/>
      <c r="B4" s="74"/>
      <c r="C4" s="74"/>
      <c r="D4" s="74"/>
      <c r="E4" s="183"/>
      <c r="F4" s="255" t="s">
        <v>48</v>
      </c>
      <c r="G4" s="255"/>
      <c r="H4" s="255"/>
      <c r="I4" s="183"/>
    </row>
    <row r="5" spans="1:10" s="84" customFormat="1" ht="75.75" customHeight="1">
      <c r="A5" s="64" t="s">
        <v>49</v>
      </c>
      <c r="B5" s="64" t="s">
        <v>50</v>
      </c>
      <c r="C5" s="66" t="s">
        <v>84</v>
      </c>
      <c r="D5" s="66" t="s">
        <v>85</v>
      </c>
      <c r="E5" s="66" t="s">
        <v>86</v>
      </c>
      <c r="F5" s="66" t="s">
        <v>87</v>
      </c>
      <c r="G5" s="66" t="s">
        <v>135</v>
      </c>
      <c r="H5" s="64" t="s">
        <v>129</v>
      </c>
      <c r="I5" s="64" t="s">
        <v>235</v>
      </c>
    </row>
    <row r="6" spans="1:10" s="85" customFormat="1" ht="15.75">
      <c r="A6" s="65">
        <v>1</v>
      </c>
      <c r="B6" s="65">
        <v>2</v>
      </c>
      <c r="C6" s="63" t="s">
        <v>88</v>
      </c>
      <c r="D6" s="63" t="s">
        <v>51</v>
      </c>
      <c r="E6" s="63" t="s">
        <v>52</v>
      </c>
      <c r="F6" s="63" t="s">
        <v>53</v>
      </c>
      <c r="G6" s="63" t="s">
        <v>54</v>
      </c>
      <c r="H6" s="65">
        <v>7</v>
      </c>
      <c r="I6" s="65">
        <v>8</v>
      </c>
    </row>
    <row r="7" spans="1:10" s="87" customFormat="1" ht="62.25" customHeight="1">
      <c r="A7" s="64">
        <v>1</v>
      </c>
      <c r="B7" s="68" t="s">
        <v>130</v>
      </c>
      <c r="C7" s="136" t="s">
        <v>100</v>
      </c>
      <c r="D7" s="136" t="s">
        <v>103</v>
      </c>
      <c r="E7" s="136" t="s">
        <v>183</v>
      </c>
      <c r="F7" s="66" t="s">
        <v>114</v>
      </c>
      <c r="G7" s="133">
        <f>G8</f>
        <v>0</v>
      </c>
      <c r="H7" s="135">
        <f>H8</f>
        <v>65</v>
      </c>
      <c r="I7" s="165">
        <f t="shared" ref="I7:I37" si="0">H7</f>
        <v>65</v>
      </c>
      <c r="J7" s="109"/>
    </row>
    <row r="8" spans="1:10" s="87" customFormat="1" ht="41.25" customHeight="1">
      <c r="A8" s="64">
        <v>2</v>
      </c>
      <c r="B8" s="68" t="s">
        <v>200</v>
      </c>
      <c r="C8" s="136" t="s">
        <v>100</v>
      </c>
      <c r="D8" s="136" t="s">
        <v>103</v>
      </c>
      <c r="E8" s="136" t="s">
        <v>201</v>
      </c>
      <c r="F8" s="66" t="s">
        <v>114</v>
      </c>
      <c r="G8" s="130">
        <f>G9</f>
        <v>0</v>
      </c>
      <c r="H8" s="134">
        <f>H10</f>
        <v>65</v>
      </c>
      <c r="I8" s="166">
        <f t="shared" si="0"/>
        <v>65</v>
      </c>
    </row>
    <row r="9" spans="1:10" s="87" customFormat="1" ht="40.5" customHeight="1">
      <c r="A9" s="64">
        <v>3</v>
      </c>
      <c r="B9" s="68" t="s">
        <v>202</v>
      </c>
      <c r="C9" s="136" t="s">
        <v>100</v>
      </c>
      <c r="D9" s="136" t="s">
        <v>103</v>
      </c>
      <c r="E9" s="136" t="s">
        <v>203</v>
      </c>
      <c r="F9" s="66" t="s">
        <v>114</v>
      </c>
      <c r="G9" s="130">
        <f>G10</f>
        <v>0</v>
      </c>
      <c r="H9" s="134">
        <f>H10</f>
        <v>65</v>
      </c>
      <c r="I9" s="166">
        <f t="shared" si="0"/>
        <v>65</v>
      </c>
    </row>
    <row r="10" spans="1:10" s="87" customFormat="1" ht="61.5" customHeight="1">
      <c r="A10" s="64">
        <v>4</v>
      </c>
      <c r="B10" s="68" t="s">
        <v>95</v>
      </c>
      <c r="C10" s="136" t="s">
        <v>100</v>
      </c>
      <c r="D10" s="136" t="s">
        <v>103</v>
      </c>
      <c r="E10" s="136" t="s">
        <v>204</v>
      </c>
      <c r="F10" s="66" t="s">
        <v>94</v>
      </c>
      <c r="G10" s="130">
        <v>0</v>
      </c>
      <c r="H10" s="134">
        <v>65</v>
      </c>
      <c r="I10" s="166">
        <f t="shared" si="0"/>
        <v>65</v>
      </c>
    </row>
    <row r="11" spans="1:10" s="87" customFormat="1" ht="51" customHeight="1">
      <c r="A11" s="64">
        <v>5</v>
      </c>
      <c r="B11" s="68" t="s">
        <v>130</v>
      </c>
      <c r="C11" s="136" t="s">
        <v>93</v>
      </c>
      <c r="D11" s="136" t="s">
        <v>128</v>
      </c>
      <c r="E11" s="136" t="s">
        <v>183</v>
      </c>
      <c r="F11" s="66" t="s">
        <v>114</v>
      </c>
      <c r="G11" s="133">
        <f>G12</f>
        <v>0</v>
      </c>
      <c r="H11" s="135">
        <f>H12</f>
        <v>490.64</v>
      </c>
      <c r="I11" s="165">
        <f>I12</f>
        <v>506.96</v>
      </c>
    </row>
    <row r="12" spans="1:10" s="86" customFormat="1" ht="40.5" customHeight="1">
      <c r="A12" s="64">
        <v>6</v>
      </c>
      <c r="B12" s="68" t="s">
        <v>200</v>
      </c>
      <c r="C12" s="136" t="s">
        <v>93</v>
      </c>
      <c r="D12" s="136" t="s">
        <v>128</v>
      </c>
      <c r="E12" s="136" t="s">
        <v>201</v>
      </c>
      <c r="F12" s="66" t="s">
        <v>114</v>
      </c>
      <c r="G12" s="130">
        <f>G13</f>
        <v>0</v>
      </c>
      <c r="H12" s="134">
        <f>H14</f>
        <v>490.64</v>
      </c>
      <c r="I12" s="166">
        <f>I13</f>
        <v>506.96</v>
      </c>
    </row>
    <row r="13" spans="1:10" s="84" customFormat="1" ht="42" customHeight="1">
      <c r="A13" s="64">
        <v>7</v>
      </c>
      <c r="B13" s="68" t="s">
        <v>205</v>
      </c>
      <c r="C13" s="136" t="s">
        <v>93</v>
      </c>
      <c r="D13" s="136" t="s">
        <v>128</v>
      </c>
      <c r="E13" s="136" t="s">
        <v>206</v>
      </c>
      <c r="F13" s="66" t="s">
        <v>114</v>
      </c>
      <c r="G13" s="130">
        <f>G14</f>
        <v>0</v>
      </c>
      <c r="H13" s="134">
        <f>H14</f>
        <v>490.64</v>
      </c>
      <c r="I13" s="166">
        <f>I14</f>
        <v>506.96</v>
      </c>
    </row>
    <row r="14" spans="1:10" s="88" customFormat="1" ht="57" customHeight="1">
      <c r="A14" s="64">
        <v>8</v>
      </c>
      <c r="B14" s="68" t="s">
        <v>95</v>
      </c>
      <c r="C14" s="136" t="s">
        <v>93</v>
      </c>
      <c r="D14" s="136" t="s">
        <v>128</v>
      </c>
      <c r="E14" s="136" t="s">
        <v>207</v>
      </c>
      <c r="F14" s="66" t="s">
        <v>94</v>
      </c>
      <c r="G14" s="130">
        <v>0</v>
      </c>
      <c r="H14" s="134">
        <v>490.64</v>
      </c>
      <c r="I14" s="166">
        <v>506.96</v>
      </c>
    </row>
    <row r="15" spans="1:10" s="87" customFormat="1" ht="52.5" customHeight="1">
      <c r="A15" s="64">
        <v>9</v>
      </c>
      <c r="B15" s="68" t="s">
        <v>130</v>
      </c>
      <c r="C15" s="66" t="s">
        <v>104</v>
      </c>
      <c r="D15" s="66" t="s">
        <v>100</v>
      </c>
      <c r="E15" s="118" t="s">
        <v>183</v>
      </c>
      <c r="F15" s="118" t="s">
        <v>114</v>
      </c>
      <c r="G15" s="140">
        <f>G16</f>
        <v>8.6</v>
      </c>
      <c r="H15" s="137">
        <f>H17</f>
        <v>308.60000000000002</v>
      </c>
      <c r="I15" s="165">
        <f>I16</f>
        <v>111.3</v>
      </c>
    </row>
    <row r="16" spans="1:10" s="86" customFormat="1" ht="39.75" customHeight="1">
      <c r="A16" s="64">
        <v>10</v>
      </c>
      <c r="B16" s="68" t="s">
        <v>200</v>
      </c>
      <c r="C16" s="66" t="s">
        <v>104</v>
      </c>
      <c r="D16" s="66" t="s">
        <v>100</v>
      </c>
      <c r="E16" s="136" t="s">
        <v>201</v>
      </c>
      <c r="F16" s="118" t="s">
        <v>114</v>
      </c>
      <c r="G16" s="131">
        <f>G17</f>
        <v>8.6</v>
      </c>
      <c r="H16" s="134">
        <f>H18</f>
        <v>300</v>
      </c>
      <c r="I16" s="166">
        <f>I17</f>
        <v>111.3</v>
      </c>
    </row>
    <row r="17" spans="1:9" s="86" customFormat="1" ht="21" customHeight="1">
      <c r="A17" s="64">
        <v>11</v>
      </c>
      <c r="B17" s="68" t="s">
        <v>208</v>
      </c>
      <c r="C17" s="66" t="s">
        <v>104</v>
      </c>
      <c r="D17" s="66" t="s">
        <v>100</v>
      </c>
      <c r="E17" s="118" t="s">
        <v>209</v>
      </c>
      <c r="F17" s="118" t="s">
        <v>114</v>
      </c>
      <c r="G17" s="131">
        <f>G18</f>
        <v>8.6</v>
      </c>
      <c r="H17" s="134">
        <f>H18+H19+H20</f>
        <v>308.60000000000002</v>
      </c>
      <c r="I17" s="166">
        <f>I18</f>
        <v>111.3</v>
      </c>
    </row>
    <row r="18" spans="1:9" s="86" customFormat="1" ht="59.25" customHeight="1">
      <c r="A18" s="64">
        <v>12</v>
      </c>
      <c r="B18" s="68" t="s">
        <v>95</v>
      </c>
      <c r="C18" s="66" t="s">
        <v>104</v>
      </c>
      <c r="D18" s="66" t="s">
        <v>100</v>
      </c>
      <c r="E18" s="118" t="s">
        <v>210</v>
      </c>
      <c r="F18" s="118" t="s">
        <v>94</v>
      </c>
      <c r="G18" s="132">
        <f>G19+G20</f>
        <v>8.6</v>
      </c>
      <c r="H18" s="138">
        <v>300</v>
      </c>
      <c r="I18" s="166">
        <v>111.3</v>
      </c>
    </row>
    <row r="19" spans="1:9" s="86" customFormat="1" ht="36" customHeight="1">
      <c r="A19" s="64">
        <v>13</v>
      </c>
      <c r="B19" s="68" t="s">
        <v>278</v>
      </c>
      <c r="C19" s="66" t="s">
        <v>104</v>
      </c>
      <c r="D19" s="66" t="s">
        <v>100</v>
      </c>
      <c r="E19" s="118" t="s">
        <v>281</v>
      </c>
      <c r="F19" s="118" t="s">
        <v>94</v>
      </c>
      <c r="G19" s="132">
        <v>6.5</v>
      </c>
      <c r="H19" s="138">
        <v>6.5</v>
      </c>
      <c r="I19" s="166">
        <v>0</v>
      </c>
    </row>
    <row r="20" spans="1:9" s="86" customFormat="1" ht="39" customHeight="1">
      <c r="A20" s="64">
        <v>14</v>
      </c>
      <c r="B20" s="68" t="s">
        <v>279</v>
      </c>
      <c r="C20" s="66" t="s">
        <v>104</v>
      </c>
      <c r="D20" s="66" t="s">
        <v>100</v>
      </c>
      <c r="E20" s="118" t="s">
        <v>280</v>
      </c>
      <c r="F20" s="118" t="s">
        <v>94</v>
      </c>
      <c r="G20" s="132">
        <v>2.1</v>
      </c>
      <c r="H20" s="138">
        <v>2.1</v>
      </c>
      <c r="I20" s="166">
        <v>0</v>
      </c>
    </row>
    <row r="21" spans="1:9" s="87" customFormat="1" ht="20.25" customHeight="1">
      <c r="A21" s="64">
        <v>15</v>
      </c>
      <c r="B21" s="68" t="s">
        <v>130</v>
      </c>
      <c r="C21" s="66" t="s">
        <v>105</v>
      </c>
      <c r="D21" s="66" t="s">
        <v>89</v>
      </c>
      <c r="E21" s="118" t="s">
        <v>183</v>
      </c>
      <c r="F21" s="118" t="s">
        <v>114</v>
      </c>
      <c r="G21" s="140">
        <f>G22</f>
        <v>0</v>
      </c>
      <c r="H21" s="135">
        <f>H22</f>
        <v>30</v>
      </c>
      <c r="I21" s="165">
        <f t="shared" si="0"/>
        <v>30</v>
      </c>
    </row>
    <row r="22" spans="1:9" s="87" customFormat="1" ht="38.25" customHeight="1">
      <c r="A22" s="64">
        <v>16</v>
      </c>
      <c r="B22" s="68" t="s">
        <v>211</v>
      </c>
      <c r="C22" s="66" t="s">
        <v>105</v>
      </c>
      <c r="D22" s="66" t="s">
        <v>89</v>
      </c>
      <c r="E22" s="118" t="s">
        <v>212</v>
      </c>
      <c r="F22" s="118" t="s">
        <v>114</v>
      </c>
      <c r="G22" s="131">
        <f>G23</f>
        <v>0</v>
      </c>
      <c r="H22" s="139">
        <f>H24</f>
        <v>30</v>
      </c>
      <c r="I22" s="166">
        <f t="shared" si="0"/>
        <v>30</v>
      </c>
    </row>
    <row r="23" spans="1:9" s="87" customFormat="1" ht="24.75" customHeight="1">
      <c r="A23" s="64">
        <v>17</v>
      </c>
      <c r="B23" s="68" t="s">
        <v>213</v>
      </c>
      <c r="C23" s="66" t="s">
        <v>105</v>
      </c>
      <c r="D23" s="66" t="s">
        <v>89</v>
      </c>
      <c r="E23" s="118" t="s">
        <v>214</v>
      </c>
      <c r="F23" s="118" t="s">
        <v>114</v>
      </c>
      <c r="G23" s="131">
        <f>G24</f>
        <v>0</v>
      </c>
      <c r="H23" s="134">
        <f>H24</f>
        <v>30</v>
      </c>
      <c r="I23" s="166">
        <f t="shared" si="0"/>
        <v>30</v>
      </c>
    </row>
    <row r="24" spans="1:9" s="87" customFormat="1" ht="56.25">
      <c r="A24" s="64">
        <v>18</v>
      </c>
      <c r="B24" s="68" t="s">
        <v>95</v>
      </c>
      <c r="C24" s="66" t="s">
        <v>105</v>
      </c>
      <c r="D24" s="66" t="s">
        <v>89</v>
      </c>
      <c r="E24" s="118" t="s">
        <v>215</v>
      </c>
      <c r="F24" s="118" t="s">
        <v>94</v>
      </c>
      <c r="G24" s="131">
        <v>0</v>
      </c>
      <c r="H24" s="134">
        <v>30</v>
      </c>
      <c r="I24" s="166">
        <f t="shared" si="0"/>
        <v>30</v>
      </c>
    </row>
    <row r="25" spans="1:9" ht="75">
      <c r="A25" s="64">
        <v>19</v>
      </c>
      <c r="B25" s="68" t="s">
        <v>130</v>
      </c>
      <c r="C25" s="66" t="s">
        <v>103</v>
      </c>
      <c r="D25" s="66" t="s">
        <v>89</v>
      </c>
      <c r="E25" s="118" t="s">
        <v>183</v>
      </c>
      <c r="F25" s="118" t="s">
        <v>114</v>
      </c>
      <c r="G25" s="140">
        <v>0</v>
      </c>
      <c r="H25" s="137">
        <v>72</v>
      </c>
      <c r="I25" s="165">
        <f t="shared" si="0"/>
        <v>72</v>
      </c>
    </row>
    <row r="26" spans="1:9" ht="33.75" customHeight="1">
      <c r="A26" s="64">
        <v>20</v>
      </c>
      <c r="B26" s="68" t="s">
        <v>211</v>
      </c>
      <c r="C26" s="66" t="s">
        <v>103</v>
      </c>
      <c r="D26" s="66" t="s">
        <v>89</v>
      </c>
      <c r="E26" s="66" t="s">
        <v>212</v>
      </c>
      <c r="F26" s="66" t="s">
        <v>114</v>
      </c>
      <c r="G26" s="130">
        <v>0</v>
      </c>
      <c r="H26" s="134">
        <v>72</v>
      </c>
      <c r="I26" s="166">
        <f t="shared" si="0"/>
        <v>72</v>
      </c>
    </row>
    <row r="27" spans="1:9" ht="21.75" customHeight="1">
      <c r="A27" s="64">
        <v>21</v>
      </c>
      <c r="B27" s="68" t="s">
        <v>216</v>
      </c>
      <c r="C27" s="66" t="s">
        <v>103</v>
      </c>
      <c r="D27" s="66" t="s">
        <v>89</v>
      </c>
      <c r="E27" s="66" t="s">
        <v>217</v>
      </c>
      <c r="F27" s="66" t="s">
        <v>114</v>
      </c>
      <c r="G27" s="130">
        <v>0</v>
      </c>
      <c r="H27" s="134">
        <v>72</v>
      </c>
      <c r="I27" s="166">
        <f t="shared" si="0"/>
        <v>72</v>
      </c>
    </row>
    <row r="28" spans="1:9" ht="56.25">
      <c r="A28" s="64">
        <v>22</v>
      </c>
      <c r="B28" s="68" t="s">
        <v>107</v>
      </c>
      <c r="C28" s="66" t="s">
        <v>103</v>
      </c>
      <c r="D28" s="66" t="s">
        <v>89</v>
      </c>
      <c r="E28" s="66" t="s">
        <v>218</v>
      </c>
      <c r="F28" s="66" t="s">
        <v>219</v>
      </c>
      <c r="G28" s="130">
        <v>0</v>
      </c>
      <c r="H28" s="134">
        <v>72</v>
      </c>
      <c r="I28" s="166">
        <f t="shared" si="0"/>
        <v>72</v>
      </c>
    </row>
    <row r="29" spans="1:9" ht="61.5" customHeight="1">
      <c r="A29" s="64">
        <v>23</v>
      </c>
      <c r="B29" s="68" t="s">
        <v>130</v>
      </c>
      <c r="C29" s="66" t="s">
        <v>106</v>
      </c>
      <c r="D29" s="66" t="s">
        <v>104</v>
      </c>
      <c r="E29" s="66" t="s">
        <v>183</v>
      </c>
      <c r="F29" s="66" t="s">
        <v>114</v>
      </c>
      <c r="G29" s="133">
        <f>G30</f>
        <v>0</v>
      </c>
      <c r="H29" s="135">
        <f>H30</f>
        <v>258.7</v>
      </c>
      <c r="I29" s="165">
        <f t="shared" si="0"/>
        <v>258.7</v>
      </c>
    </row>
    <row r="30" spans="1:9" ht="38.25" customHeight="1">
      <c r="A30" s="64">
        <v>24</v>
      </c>
      <c r="B30" s="68" t="s">
        <v>211</v>
      </c>
      <c r="C30" s="66" t="s">
        <v>106</v>
      </c>
      <c r="D30" s="66" t="s">
        <v>104</v>
      </c>
      <c r="E30" s="66" t="s">
        <v>220</v>
      </c>
      <c r="F30" s="66" t="s">
        <v>114</v>
      </c>
      <c r="G30" s="130">
        <f>G31</f>
        <v>0</v>
      </c>
      <c r="H30" s="139">
        <f>H31</f>
        <v>258.7</v>
      </c>
      <c r="I30" s="166">
        <f t="shared" si="0"/>
        <v>258.7</v>
      </c>
    </row>
    <row r="31" spans="1:9" ht="17.25" customHeight="1">
      <c r="A31" s="64">
        <v>25</v>
      </c>
      <c r="B31" s="68" t="s">
        <v>221</v>
      </c>
      <c r="C31" s="66" t="s">
        <v>106</v>
      </c>
      <c r="D31" s="66" t="s">
        <v>104</v>
      </c>
      <c r="E31" s="66" t="s">
        <v>222</v>
      </c>
      <c r="F31" s="66" t="s">
        <v>114</v>
      </c>
      <c r="G31" s="130">
        <f>G32+G33+G34+G35+G36+G37</f>
        <v>0</v>
      </c>
      <c r="H31" s="134">
        <f>H32+H34+H36+H37+H33+H35</f>
        <v>258.7</v>
      </c>
      <c r="I31" s="166">
        <f>I32+I33+I34+I35+I36+I37</f>
        <v>258.70000000000005</v>
      </c>
    </row>
    <row r="32" spans="1:9" ht="37.5">
      <c r="A32" s="64">
        <v>26</v>
      </c>
      <c r="B32" s="163" t="s">
        <v>186</v>
      </c>
      <c r="C32" s="66" t="s">
        <v>106</v>
      </c>
      <c r="D32" s="66" t="s">
        <v>104</v>
      </c>
      <c r="E32" s="66" t="s">
        <v>223</v>
      </c>
      <c r="F32" s="66" t="s">
        <v>92</v>
      </c>
      <c r="G32" s="130">
        <v>0</v>
      </c>
      <c r="H32" s="134">
        <v>95.9</v>
      </c>
      <c r="I32" s="166">
        <v>101.9</v>
      </c>
    </row>
    <row r="33" spans="1:9" ht="37.5">
      <c r="A33" s="64">
        <v>27</v>
      </c>
      <c r="B33" s="163" t="s">
        <v>186</v>
      </c>
      <c r="C33" s="66" t="s">
        <v>106</v>
      </c>
      <c r="D33" s="66" t="s">
        <v>104</v>
      </c>
      <c r="E33" s="66" t="s">
        <v>240</v>
      </c>
      <c r="F33" s="66" t="s">
        <v>92</v>
      </c>
      <c r="G33" s="130">
        <v>0</v>
      </c>
      <c r="H33" s="134">
        <v>6</v>
      </c>
      <c r="I33" s="166">
        <v>0</v>
      </c>
    </row>
    <row r="34" spans="1:9" ht="36" customHeight="1">
      <c r="A34" s="64">
        <v>28</v>
      </c>
      <c r="B34" s="163" t="s">
        <v>224</v>
      </c>
      <c r="C34" s="66" t="s">
        <v>106</v>
      </c>
      <c r="D34" s="66" t="s">
        <v>104</v>
      </c>
      <c r="E34" s="66" t="s">
        <v>225</v>
      </c>
      <c r="F34" s="66" t="s">
        <v>190</v>
      </c>
      <c r="G34" s="130">
        <v>0</v>
      </c>
      <c r="H34" s="134">
        <v>28.8</v>
      </c>
      <c r="I34" s="166">
        <v>30.8</v>
      </c>
    </row>
    <row r="35" spans="1:9" ht="37.5">
      <c r="A35" s="64">
        <v>29</v>
      </c>
      <c r="B35" s="163" t="s">
        <v>224</v>
      </c>
      <c r="C35" s="66" t="s">
        <v>106</v>
      </c>
      <c r="D35" s="66" t="s">
        <v>104</v>
      </c>
      <c r="E35" s="66" t="s">
        <v>240</v>
      </c>
      <c r="F35" s="66" t="s">
        <v>190</v>
      </c>
      <c r="G35" s="130">
        <v>0</v>
      </c>
      <c r="H35" s="134">
        <v>2</v>
      </c>
      <c r="I35" s="166">
        <v>0</v>
      </c>
    </row>
    <row r="36" spans="1:9" ht="56.25">
      <c r="A36" s="64">
        <v>30</v>
      </c>
      <c r="B36" s="68" t="s">
        <v>95</v>
      </c>
      <c r="C36" s="66" t="s">
        <v>106</v>
      </c>
      <c r="D36" s="66" t="s">
        <v>104</v>
      </c>
      <c r="E36" s="66" t="s">
        <v>226</v>
      </c>
      <c r="F36" s="66" t="s">
        <v>94</v>
      </c>
      <c r="G36" s="130">
        <v>0</v>
      </c>
      <c r="H36" s="134">
        <v>116</v>
      </c>
      <c r="I36" s="166">
        <f t="shared" si="0"/>
        <v>116</v>
      </c>
    </row>
    <row r="37" spans="1:9" ht="37.5">
      <c r="A37" s="228">
        <v>31</v>
      </c>
      <c r="B37" s="229" t="s">
        <v>96</v>
      </c>
      <c r="C37" s="225" t="s">
        <v>106</v>
      </c>
      <c r="D37" s="225" t="s">
        <v>104</v>
      </c>
      <c r="E37" s="225" t="s">
        <v>227</v>
      </c>
      <c r="F37" s="225" t="s">
        <v>98</v>
      </c>
      <c r="G37" s="226">
        <v>0</v>
      </c>
      <c r="H37" s="134">
        <v>10</v>
      </c>
      <c r="I37" s="166">
        <f t="shared" si="0"/>
        <v>10</v>
      </c>
    </row>
    <row r="38" spans="1:9" ht="18.75">
      <c r="A38" s="230"/>
      <c r="B38" s="264" t="s">
        <v>237</v>
      </c>
      <c r="C38" s="265"/>
      <c r="D38" s="265"/>
      <c r="E38" s="265"/>
      <c r="F38" s="266"/>
      <c r="G38" s="231">
        <f>G15</f>
        <v>8.6</v>
      </c>
      <c r="H38" s="130">
        <f>H29+H25+H22+H15+H11+H7</f>
        <v>1224.94</v>
      </c>
      <c r="I38" s="184">
        <f>I29+I25+I21+I15+I11+I7</f>
        <v>1043.96</v>
      </c>
    </row>
  </sheetData>
  <mergeCells count="4">
    <mergeCell ref="F1:I1"/>
    <mergeCell ref="A3:H3"/>
    <mergeCell ref="F4:H4"/>
    <mergeCell ref="B38:F38"/>
  </mergeCells>
  <printOptions gridLines="1"/>
  <pageMargins left="1.3385826771653544" right="0.35433070866141736" top="0.19685039370078741" bottom="0.19685039370078741" header="0.31496062992125984" footer="0.11811023622047245"/>
  <pageSetup paperSize="9" scale="4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24"/>
  <sheetViews>
    <sheetView view="pageBreakPreview" topLeftCell="A13" zoomScale="60" workbookViewId="0">
      <selection activeCell="C8" sqref="C8"/>
    </sheetView>
  </sheetViews>
  <sheetFormatPr defaultRowHeight="12.75"/>
  <cols>
    <col min="2" max="2" width="35.85546875" customWidth="1"/>
    <col min="3" max="3" width="46.28515625" customWidth="1"/>
    <col min="4" max="4" width="19.85546875" customWidth="1"/>
    <col min="5" max="5" width="24.5703125" customWidth="1"/>
  </cols>
  <sheetData>
    <row r="1" spans="1:5" ht="102" customHeight="1">
      <c r="A1" s="5"/>
      <c r="B1" s="7"/>
      <c r="C1" s="239" t="s">
        <v>285</v>
      </c>
      <c r="D1" s="239"/>
      <c r="E1" s="239"/>
    </row>
    <row r="2" spans="1:5" ht="59.25" customHeight="1">
      <c r="A2" s="243" t="s">
        <v>286</v>
      </c>
      <c r="B2" s="267"/>
      <c r="C2" s="267"/>
      <c r="D2" s="267"/>
      <c r="E2" s="267"/>
    </row>
    <row r="3" spans="1:5" ht="31.5">
      <c r="A3" s="8"/>
      <c r="B3" s="9"/>
      <c r="C3" s="10"/>
      <c r="D3" s="10"/>
      <c r="E3" s="268" t="s">
        <v>78</v>
      </c>
    </row>
    <row r="4" spans="1:5" ht="112.5" customHeight="1">
      <c r="A4" s="32" t="s">
        <v>17</v>
      </c>
      <c r="B4" s="32" t="s">
        <v>18</v>
      </c>
      <c r="C4" s="32" t="s">
        <v>16</v>
      </c>
      <c r="D4" s="32" t="s">
        <v>135</v>
      </c>
      <c r="E4" s="32" t="s">
        <v>287</v>
      </c>
    </row>
    <row r="5" spans="1:5" ht="15.75">
      <c r="A5" s="31">
        <v>1</v>
      </c>
      <c r="B5" s="31">
        <v>2</v>
      </c>
      <c r="C5" s="269">
        <v>3</v>
      </c>
      <c r="D5" s="269"/>
      <c r="E5" s="31">
        <v>4</v>
      </c>
    </row>
    <row r="6" spans="1:5" ht="45" customHeight="1">
      <c r="A6" s="44"/>
      <c r="B6" s="32" t="s">
        <v>19</v>
      </c>
      <c r="C6" s="43" t="s">
        <v>20</v>
      </c>
      <c r="D6" s="32">
        <f>D9</f>
        <v>0</v>
      </c>
      <c r="E6" s="32">
        <f>E7+E15</f>
        <v>1500</v>
      </c>
    </row>
    <row r="7" spans="1:5" ht="31.5" customHeight="1">
      <c r="A7" s="44"/>
      <c r="B7" s="32"/>
      <c r="C7" s="45" t="s">
        <v>21</v>
      </c>
      <c r="D7" s="142">
        <v>0</v>
      </c>
      <c r="E7" s="32">
        <f>E8+E9+E14</f>
        <v>1500</v>
      </c>
    </row>
    <row r="8" spans="1:5" ht="35.25" customHeight="1">
      <c r="A8" s="142">
        <v>182</v>
      </c>
      <c r="B8" s="46" t="s">
        <v>22</v>
      </c>
      <c r="C8" s="45" t="s">
        <v>23</v>
      </c>
      <c r="D8" s="142">
        <v>0</v>
      </c>
      <c r="E8" s="142">
        <v>360</v>
      </c>
    </row>
    <row r="9" spans="1:5" ht="31.5" customHeight="1">
      <c r="A9" s="32"/>
      <c r="B9" s="32" t="s">
        <v>24</v>
      </c>
      <c r="C9" s="43" t="s">
        <v>25</v>
      </c>
      <c r="D9" s="32">
        <f>D10</f>
        <v>0</v>
      </c>
      <c r="E9" s="32">
        <f>E10+E11</f>
        <v>1135</v>
      </c>
    </row>
    <row r="10" spans="1:5" ht="31.5" customHeight="1">
      <c r="A10" s="32">
        <v>182</v>
      </c>
      <c r="B10" s="142" t="s">
        <v>79</v>
      </c>
      <c r="C10" s="45" t="s">
        <v>82</v>
      </c>
      <c r="D10" s="142">
        <v>0</v>
      </c>
      <c r="E10" s="142">
        <v>165</v>
      </c>
    </row>
    <row r="11" spans="1:5" ht="26.25" customHeight="1">
      <c r="A11" s="32"/>
      <c r="B11" s="32" t="s">
        <v>288</v>
      </c>
      <c r="C11" s="43" t="s">
        <v>165</v>
      </c>
      <c r="D11" s="32">
        <f>D12+D13</f>
        <v>0</v>
      </c>
      <c r="E11" s="32">
        <f>E12+E13</f>
        <v>970</v>
      </c>
    </row>
    <row r="12" spans="1:5" ht="28.5" customHeight="1">
      <c r="A12" s="142">
        <v>182</v>
      </c>
      <c r="B12" s="142" t="s">
        <v>166</v>
      </c>
      <c r="C12" s="45" t="s">
        <v>167</v>
      </c>
      <c r="D12" s="142">
        <v>0</v>
      </c>
      <c r="E12" s="142">
        <v>690</v>
      </c>
    </row>
    <row r="13" spans="1:5" ht="30" customHeight="1">
      <c r="A13" s="142">
        <v>182</v>
      </c>
      <c r="B13" s="142" t="s">
        <v>289</v>
      </c>
      <c r="C13" s="45" t="s">
        <v>132</v>
      </c>
      <c r="D13" s="142">
        <v>0</v>
      </c>
      <c r="E13" s="142">
        <v>280</v>
      </c>
    </row>
    <row r="14" spans="1:5" ht="30" customHeight="1">
      <c r="A14" s="48" t="s">
        <v>108</v>
      </c>
      <c r="B14" s="32" t="s">
        <v>26</v>
      </c>
      <c r="C14" s="43" t="s">
        <v>27</v>
      </c>
      <c r="D14" s="32">
        <v>0</v>
      </c>
      <c r="E14" s="32">
        <v>5</v>
      </c>
    </row>
    <row r="15" spans="1:5" ht="30" customHeight="1">
      <c r="A15" s="49"/>
      <c r="B15" s="142"/>
      <c r="C15" s="45" t="s">
        <v>28</v>
      </c>
      <c r="D15" s="142">
        <v>0</v>
      </c>
      <c r="E15" s="32">
        <f>E16</f>
        <v>0</v>
      </c>
    </row>
    <row r="16" spans="1:5" ht="43.5" customHeight="1">
      <c r="A16" s="32">
        <v>801</v>
      </c>
      <c r="B16" s="32" t="s">
        <v>29</v>
      </c>
      <c r="C16" s="270" t="s">
        <v>30</v>
      </c>
      <c r="D16" s="223">
        <v>0</v>
      </c>
      <c r="E16" s="142">
        <v>0</v>
      </c>
    </row>
    <row r="17" spans="1:5" ht="37.5" customHeight="1">
      <c r="A17" s="32">
        <v>801</v>
      </c>
      <c r="B17" s="32" t="s">
        <v>80</v>
      </c>
      <c r="C17" s="43" t="s">
        <v>81</v>
      </c>
      <c r="D17" s="32">
        <v>0</v>
      </c>
      <c r="E17" s="142">
        <v>0</v>
      </c>
    </row>
    <row r="18" spans="1:5" ht="33.75" customHeight="1">
      <c r="A18" s="271"/>
      <c r="B18" s="32" t="s">
        <v>31</v>
      </c>
      <c r="C18" s="43" t="s">
        <v>32</v>
      </c>
      <c r="D18" s="32">
        <v>0</v>
      </c>
      <c r="E18" s="142">
        <v>0</v>
      </c>
    </row>
    <row r="19" spans="1:5" ht="69.75" customHeight="1">
      <c r="A19" s="32">
        <v>801</v>
      </c>
      <c r="B19" s="32" t="s">
        <v>33</v>
      </c>
      <c r="C19" s="43" t="s">
        <v>34</v>
      </c>
      <c r="D19" s="272">
        <f>D20</f>
        <v>-36.33</v>
      </c>
      <c r="E19" s="272">
        <f>E22+E23+E21</f>
        <v>2966.08</v>
      </c>
    </row>
    <row r="20" spans="1:5" ht="69" customHeight="1">
      <c r="A20" s="32">
        <v>801</v>
      </c>
      <c r="B20" s="142" t="s">
        <v>33</v>
      </c>
      <c r="C20" s="45" t="s">
        <v>34</v>
      </c>
      <c r="D20" s="273">
        <f>D21+D23+D22</f>
        <v>-36.33</v>
      </c>
      <c r="E20" s="272">
        <f>E22+E23+E21</f>
        <v>2966.08</v>
      </c>
    </row>
    <row r="21" spans="1:5" ht="56.25" customHeight="1">
      <c r="A21" s="32">
        <v>801</v>
      </c>
      <c r="B21" s="49" t="s">
        <v>290</v>
      </c>
      <c r="C21" s="45" t="s">
        <v>127</v>
      </c>
      <c r="D21" s="273">
        <v>-66.33</v>
      </c>
      <c r="E21" s="273">
        <v>1129.27</v>
      </c>
    </row>
    <row r="22" spans="1:5" ht="52.5" customHeight="1">
      <c r="A22" s="32">
        <v>801</v>
      </c>
      <c r="B22" s="105" t="s">
        <v>291</v>
      </c>
      <c r="C22" s="45" t="s">
        <v>131</v>
      </c>
      <c r="D22" s="273">
        <v>30</v>
      </c>
      <c r="E22" s="273">
        <v>1503.41</v>
      </c>
    </row>
    <row r="23" spans="1:5" ht="101.25" customHeight="1">
      <c r="A23" s="32">
        <v>801</v>
      </c>
      <c r="B23" s="105" t="s">
        <v>292</v>
      </c>
      <c r="C23" s="45" t="s">
        <v>117</v>
      </c>
      <c r="D23" s="273">
        <v>0</v>
      </c>
      <c r="E23" s="273">
        <v>333.4</v>
      </c>
    </row>
    <row r="24" spans="1:5" ht="31.5" customHeight="1">
      <c r="A24" s="32"/>
      <c r="B24" s="32"/>
      <c r="C24" s="43" t="s">
        <v>35</v>
      </c>
      <c r="D24" s="272">
        <f>D19+D14+D6</f>
        <v>-36.33</v>
      </c>
      <c r="E24" s="272">
        <f>E6+E19</f>
        <v>4466.08</v>
      </c>
    </row>
  </sheetData>
  <mergeCells count="2">
    <mergeCell ref="C1:E1"/>
    <mergeCell ref="A2:E2"/>
  </mergeCells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1"/>
  <sheetViews>
    <sheetView view="pageBreakPreview" topLeftCell="A19" zoomScale="60" workbookViewId="0">
      <selection activeCell="C10" sqref="C10"/>
    </sheetView>
  </sheetViews>
  <sheetFormatPr defaultRowHeight="12.75"/>
  <cols>
    <col min="1" max="1" width="17.42578125" customWidth="1"/>
    <col min="2" max="2" width="35.140625" style="12" customWidth="1"/>
    <col min="3" max="3" width="54.85546875" style="14" customWidth="1"/>
    <col min="4" max="4" width="15" style="14" customWidth="1"/>
    <col min="5" max="5" width="19.5703125" style="12" customWidth="1"/>
    <col min="6" max="6" width="13.140625" customWidth="1"/>
    <col min="257" max="257" width="17.42578125" customWidth="1"/>
    <col min="258" max="258" width="25" customWidth="1"/>
    <col min="259" max="259" width="49.85546875" customWidth="1"/>
    <col min="260" max="261" width="19.5703125" customWidth="1"/>
    <col min="262" max="262" width="13.140625" customWidth="1"/>
    <col min="513" max="513" width="17.42578125" customWidth="1"/>
    <col min="514" max="514" width="25" customWidth="1"/>
    <col min="515" max="515" width="49.85546875" customWidth="1"/>
    <col min="516" max="517" width="19.5703125" customWidth="1"/>
    <col min="518" max="518" width="13.140625" customWidth="1"/>
    <col min="769" max="769" width="17.42578125" customWidth="1"/>
    <col min="770" max="770" width="25" customWidth="1"/>
    <col min="771" max="771" width="49.85546875" customWidth="1"/>
    <col min="772" max="773" width="19.5703125" customWidth="1"/>
    <col min="774" max="774" width="13.140625" customWidth="1"/>
    <col min="1025" max="1025" width="17.42578125" customWidth="1"/>
    <col min="1026" max="1026" width="25" customWidth="1"/>
    <col min="1027" max="1027" width="49.85546875" customWidth="1"/>
    <col min="1028" max="1029" width="19.5703125" customWidth="1"/>
    <col min="1030" max="1030" width="13.140625" customWidth="1"/>
    <col min="1281" max="1281" width="17.42578125" customWidth="1"/>
    <col min="1282" max="1282" width="25" customWidth="1"/>
    <col min="1283" max="1283" width="49.85546875" customWidth="1"/>
    <col min="1284" max="1285" width="19.5703125" customWidth="1"/>
    <col min="1286" max="1286" width="13.140625" customWidth="1"/>
    <col min="1537" max="1537" width="17.42578125" customWidth="1"/>
    <col min="1538" max="1538" width="25" customWidth="1"/>
    <col min="1539" max="1539" width="49.85546875" customWidth="1"/>
    <col min="1540" max="1541" width="19.5703125" customWidth="1"/>
    <col min="1542" max="1542" width="13.140625" customWidth="1"/>
    <col min="1793" max="1793" width="17.42578125" customWidth="1"/>
    <col min="1794" max="1794" width="25" customWidth="1"/>
    <col min="1795" max="1795" width="49.85546875" customWidth="1"/>
    <col min="1796" max="1797" width="19.5703125" customWidth="1"/>
    <col min="1798" max="1798" width="13.140625" customWidth="1"/>
    <col min="2049" max="2049" width="17.42578125" customWidth="1"/>
    <col min="2050" max="2050" width="25" customWidth="1"/>
    <col min="2051" max="2051" width="49.85546875" customWidth="1"/>
    <col min="2052" max="2053" width="19.5703125" customWidth="1"/>
    <col min="2054" max="2054" width="13.140625" customWidth="1"/>
    <col min="2305" max="2305" width="17.42578125" customWidth="1"/>
    <col min="2306" max="2306" width="25" customWidth="1"/>
    <col min="2307" max="2307" width="49.85546875" customWidth="1"/>
    <col min="2308" max="2309" width="19.5703125" customWidth="1"/>
    <col min="2310" max="2310" width="13.140625" customWidth="1"/>
    <col min="2561" max="2561" width="17.42578125" customWidth="1"/>
    <col min="2562" max="2562" width="25" customWidth="1"/>
    <col min="2563" max="2563" width="49.85546875" customWidth="1"/>
    <col min="2564" max="2565" width="19.5703125" customWidth="1"/>
    <col min="2566" max="2566" width="13.140625" customWidth="1"/>
    <col min="2817" max="2817" width="17.42578125" customWidth="1"/>
    <col min="2818" max="2818" width="25" customWidth="1"/>
    <col min="2819" max="2819" width="49.85546875" customWidth="1"/>
    <col min="2820" max="2821" width="19.5703125" customWidth="1"/>
    <col min="2822" max="2822" width="13.140625" customWidth="1"/>
    <col min="3073" max="3073" width="17.42578125" customWidth="1"/>
    <col min="3074" max="3074" width="25" customWidth="1"/>
    <col min="3075" max="3075" width="49.85546875" customWidth="1"/>
    <col min="3076" max="3077" width="19.5703125" customWidth="1"/>
    <col min="3078" max="3078" width="13.140625" customWidth="1"/>
    <col min="3329" max="3329" width="17.42578125" customWidth="1"/>
    <col min="3330" max="3330" width="25" customWidth="1"/>
    <col min="3331" max="3331" width="49.85546875" customWidth="1"/>
    <col min="3332" max="3333" width="19.5703125" customWidth="1"/>
    <col min="3334" max="3334" width="13.140625" customWidth="1"/>
    <col min="3585" max="3585" width="17.42578125" customWidth="1"/>
    <col min="3586" max="3586" width="25" customWidth="1"/>
    <col min="3587" max="3587" width="49.85546875" customWidth="1"/>
    <col min="3588" max="3589" width="19.5703125" customWidth="1"/>
    <col min="3590" max="3590" width="13.140625" customWidth="1"/>
    <col min="3841" max="3841" width="17.42578125" customWidth="1"/>
    <col min="3842" max="3842" width="25" customWidth="1"/>
    <col min="3843" max="3843" width="49.85546875" customWidth="1"/>
    <col min="3844" max="3845" width="19.5703125" customWidth="1"/>
    <col min="3846" max="3846" width="13.140625" customWidth="1"/>
    <col min="4097" max="4097" width="17.42578125" customWidth="1"/>
    <col min="4098" max="4098" width="25" customWidth="1"/>
    <col min="4099" max="4099" width="49.85546875" customWidth="1"/>
    <col min="4100" max="4101" width="19.5703125" customWidth="1"/>
    <col min="4102" max="4102" width="13.140625" customWidth="1"/>
    <col min="4353" max="4353" width="17.42578125" customWidth="1"/>
    <col min="4354" max="4354" width="25" customWidth="1"/>
    <col min="4355" max="4355" width="49.85546875" customWidth="1"/>
    <col min="4356" max="4357" width="19.5703125" customWidth="1"/>
    <col min="4358" max="4358" width="13.140625" customWidth="1"/>
    <col min="4609" max="4609" width="17.42578125" customWidth="1"/>
    <col min="4610" max="4610" width="25" customWidth="1"/>
    <col min="4611" max="4611" width="49.85546875" customWidth="1"/>
    <col min="4612" max="4613" width="19.5703125" customWidth="1"/>
    <col min="4614" max="4614" width="13.140625" customWidth="1"/>
    <col min="4865" max="4865" width="17.42578125" customWidth="1"/>
    <col min="4866" max="4866" width="25" customWidth="1"/>
    <col min="4867" max="4867" width="49.85546875" customWidth="1"/>
    <col min="4868" max="4869" width="19.5703125" customWidth="1"/>
    <col min="4870" max="4870" width="13.140625" customWidth="1"/>
    <col min="5121" max="5121" width="17.42578125" customWidth="1"/>
    <col min="5122" max="5122" width="25" customWidth="1"/>
    <col min="5123" max="5123" width="49.85546875" customWidth="1"/>
    <col min="5124" max="5125" width="19.5703125" customWidth="1"/>
    <col min="5126" max="5126" width="13.140625" customWidth="1"/>
    <col min="5377" max="5377" width="17.42578125" customWidth="1"/>
    <col min="5378" max="5378" width="25" customWidth="1"/>
    <col min="5379" max="5379" width="49.85546875" customWidth="1"/>
    <col min="5380" max="5381" width="19.5703125" customWidth="1"/>
    <col min="5382" max="5382" width="13.140625" customWidth="1"/>
    <col min="5633" max="5633" width="17.42578125" customWidth="1"/>
    <col min="5634" max="5634" width="25" customWidth="1"/>
    <col min="5635" max="5635" width="49.85546875" customWidth="1"/>
    <col min="5636" max="5637" width="19.5703125" customWidth="1"/>
    <col min="5638" max="5638" width="13.140625" customWidth="1"/>
    <col min="5889" max="5889" width="17.42578125" customWidth="1"/>
    <col min="5890" max="5890" width="25" customWidth="1"/>
    <col min="5891" max="5891" width="49.85546875" customWidth="1"/>
    <col min="5892" max="5893" width="19.5703125" customWidth="1"/>
    <col min="5894" max="5894" width="13.140625" customWidth="1"/>
    <col min="6145" max="6145" width="17.42578125" customWidth="1"/>
    <col min="6146" max="6146" width="25" customWidth="1"/>
    <col min="6147" max="6147" width="49.85546875" customWidth="1"/>
    <col min="6148" max="6149" width="19.5703125" customWidth="1"/>
    <col min="6150" max="6150" width="13.140625" customWidth="1"/>
    <col min="6401" max="6401" width="17.42578125" customWidth="1"/>
    <col min="6402" max="6402" width="25" customWidth="1"/>
    <col min="6403" max="6403" width="49.85546875" customWidth="1"/>
    <col min="6404" max="6405" width="19.5703125" customWidth="1"/>
    <col min="6406" max="6406" width="13.140625" customWidth="1"/>
    <col min="6657" max="6657" width="17.42578125" customWidth="1"/>
    <col min="6658" max="6658" width="25" customWidth="1"/>
    <col min="6659" max="6659" width="49.85546875" customWidth="1"/>
    <col min="6660" max="6661" width="19.5703125" customWidth="1"/>
    <col min="6662" max="6662" width="13.140625" customWidth="1"/>
    <col min="6913" max="6913" width="17.42578125" customWidth="1"/>
    <col min="6914" max="6914" width="25" customWidth="1"/>
    <col min="6915" max="6915" width="49.85546875" customWidth="1"/>
    <col min="6916" max="6917" width="19.5703125" customWidth="1"/>
    <col min="6918" max="6918" width="13.140625" customWidth="1"/>
    <col min="7169" max="7169" width="17.42578125" customWidth="1"/>
    <col min="7170" max="7170" width="25" customWidth="1"/>
    <col min="7171" max="7171" width="49.85546875" customWidth="1"/>
    <col min="7172" max="7173" width="19.5703125" customWidth="1"/>
    <col min="7174" max="7174" width="13.140625" customWidth="1"/>
    <col min="7425" max="7425" width="17.42578125" customWidth="1"/>
    <col min="7426" max="7426" width="25" customWidth="1"/>
    <col min="7427" max="7427" width="49.85546875" customWidth="1"/>
    <col min="7428" max="7429" width="19.5703125" customWidth="1"/>
    <col min="7430" max="7430" width="13.140625" customWidth="1"/>
    <col min="7681" max="7681" width="17.42578125" customWidth="1"/>
    <col min="7682" max="7682" width="25" customWidth="1"/>
    <col min="7683" max="7683" width="49.85546875" customWidth="1"/>
    <col min="7684" max="7685" width="19.5703125" customWidth="1"/>
    <col min="7686" max="7686" width="13.140625" customWidth="1"/>
    <col min="7937" max="7937" width="17.42578125" customWidth="1"/>
    <col min="7938" max="7938" width="25" customWidth="1"/>
    <col min="7939" max="7939" width="49.85546875" customWidth="1"/>
    <col min="7940" max="7941" width="19.5703125" customWidth="1"/>
    <col min="7942" max="7942" width="13.140625" customWidth="1"/>
    <col min="8193" max="8193" width="17.42578125" customWidth="1"/>
    <col min="8194" max="8194" width="25" customWidth="1"/>
    <col min="8195" max="8195" width="49.85546875" customWidth="1"/>
    <col min="8196" max="8197" width="19.5703125" customWidth="1"/>
    <col min="8198" max="8198" width="13.140625" customWidth="1"/>
    <col min="8449" max="8449" width="17.42578125" customWidth="1"/>
    <col min="8450" max="8450" width="25" customWidth="1"/>
    <col min="8451" max="8451" width="49.85546875" customWidth="1"/>
    <col min="8452" max="8453" width="19.5703125" customWidth="1"/>
    <col min="8454" max="8454" width="13.140625" customWidth="1"/>
    <col min="8705" max="8705" width="17.42578125" customWidth="1"/>
    <col min="8706" max="8706" width="25" customWidth="1"/>
    <col min="8707" max="8707" width="49.85546875" customWidth="1"/>
    <col min="8708" max="8709" width="19.5703125" customWidth="1"/>
    <col min="8710" max="8710" width="13.140625" customWidth="1"/>
    <col min="8961" max="8961" width="17.42578125" customWidth="1"/>
    <col min="8962" max="8962" width="25" customWidth="1"/>
    <col min="8963" max="8963" width="49.85546875" customWidth="1"/>
    <col min="8964" max="8965" width="19.5703125" customWidth="1"/>
    <col min="8966" max="8966" width="13.140625" customWidth="1"/>
    <col min="9217" max="9217" width="17.42578125" customWidth="1"/>
    <col min="9218" max="9218" width="25" customWidth="1"/>
    <col min="9219" max="9219" width="49.85546875" customWidth="1"/>
    <col min="9220" max="9221" width="19.5703125" customWidth="1"/>
    <col min="9222" max="9222" width="13.140625" customWidth="1"/>
    <col min="9473" max="9473" width="17.42578125" customWidth="1"/>
    <col min="9474" max="9474" width="25" customWidth="1"/>
    <col min="9475" max="9475" width="49.85546875" customWidth="1"/>
    <col min="9476" max="9477" width="19.5703125" customWidth="1"/>
    <col min="9478" max="9478" width="13.140625" customWidth="1"/>
    <col min="9729" max="9729" width="17.42578125" customWidth="1"/>
    <col min="9730" max="9730" width="25" customWidth="1"/>
    <col min="9731" max="9731" width="49.85546875" customWidth="1"/>
    <col min="9732" max="9733" width="19.5703125" customWidth="1"/>
    <col min="9734" max="9734" width="13.140625" customWidth="1"/>
    <col min="9985" max="9985" width="17.42578125" customWidth="1"/>
    <col min="9986" max="9986" width="25" customWidth="1"/>
    <col min="9987" max="9987" width="49.85546875" customWidth="1"/>
    <col min="9988" max="9989" width="19.5703125" customWidth="1"/>
    <col min="9990" max="9990" width="13.140625" customWidth="1"/>
    <col min="10241" max="10241" width="17.42578125" customWidth="1"/>
    <col min="10242" max="10242" width="25" customWidth="1"/>
    <col min="10243" max="10243" width="49.85546875" customWidth="1"/>
    <col min="10244" max="10245" width="19.5703125" customWidth="1"/>
    <col min="10246" max="10246" width="13.140625" customWidth="1"/>
    <col min="10497" max="10497" width="17.42578125" customWidth="1"/>
    <col min="10498" max="10498" width="25" customWidth="1"/>
    <col min="10499" max="10499" width="49.85546875" customWidth="1"/>
    <col min="10500" max="10501" width="19.5703125" customWidth="1"/>
    <col min="10502" max="10502" width="13.140625" customWidth="1"/>
    <col min="10753" max="10753" width="17.42578125" customWidth="1"/>
    <col min="10754" max="10754" width="25" customWidth="1"/>
    <col min="10755" max="10755" width="49.85546875" customWidth="1"/>
    <col min="10756" max="10757" width="19.5703125" customWidth="1"/>
    <col min="10758" max="10758" width="13.140625" customWidth="1"/>
    <col min="11009" max="11009" width="17.42578125" customWidth="1"/>
    <col min="11010" max="11010" width="25" customWidth="1"/>
    <col min="11011" max="11011" width="49.85546875" customWidth="1"/>
    <col min="11012" max="11013" width="19.5703125" customWidth="1"/>
    <col min="11014" max="11014" width="13.140625" customWidth="1"/>
    <col min="11265" max="11265" width="17.42578125" customWidth="1"/>
    <col min="11266" max="11266" width="25" customWidth="1"/>
    <col min="11267" max="11267" width="49.85546875" customWidth="1"/>
    <col min="11268" max="11269" width="19.5703125" customWidth="1"/>
    <col min="11270" max="11270" width="13.140625" customWidth="1"/>
    <col min="11521" max="11521" width="17.42578125" customWidth="1"/>
    <col min="11522" max="11522" width="25" customWidth="1"/>
    <col min="11523" max="11523" width="49.85546875" customWidth="1"/>
    <col min="11524" max="11525" width="19.5703125" customWidth="1"/>
    <col min="11526" max="11526" width="13.140625" customWidth="1"/>
    <col min="11777" max="11777" width="17.42578125" customWidth="1"/>
    <col min="11778" max="11778" width="25" customWidth="1"/>
    <col min="11779" max="11779" width="49.85546875" customWidth="1"/>
    <col min="11780" max="11781" width="19.5703125" customWidth="1"/>
    <col min="11782" max="11782" width="13.140625" customWidth="1"/>
    <col min="12033" max="12033" width="17.42578125" customWidth="1"/>
    <col min="12034" max="12034" width="25" customWidth="1"/>
    <col min="12035" max="12035" width="49.85546875" customWidth="1"/>
    <col min="12036" max="12037" width="19.5703125" customWidth="1"/>
    <col min="12038" max="12038" width="13.140625" customWidth="1"/>
    <col min="12289" max="12289" width="17.42578125" customWidth="1"/>
    <col min="12290" max="12290" width="25" customWidth="1"/>
    <col min="12291" max="12291" width="49.85546875" customWidth="1"/>
    <col min="12292" max="12293" width="19.5703125" customWidth="1"/>
    <col min="12294" max="12294" width="13.140625" customWidth="1"/>
    <col min="12545" max="12545" width="17.42578125" customWidth="1"/>
    <col min="12546" max="12546" width="25" customWidth="1"/>
    <col min="12547" max="12547" width="49.85546875" customWidth="1"/>
    <col min="12548" max="12549" width="19.5703125" customWidth="1"/>
    <col min="12550" max="12550" width="13.140625" customWidth="1"/>
    <col min="12801" max="12801" width="17.42578125" customWidth="1"/>
    <col min="12802" max="12802" width="25" customWidth="1"/>
    <col min="12803" max="12803" width="49.85546875" customWidth="1"/>
    <col min="12804" max="12805" width="19.5703125" customWidth="1"/>
    <col min="12806" max="12806" width="13.140625" customWidth="1"/>
    <col min="13057" max="13057" width="17.42578125" customWidth="1"/>
    <col min="13058" max="13058" width="25" customWidth="1"/>
    <col min="13059" max="13059" width="49.85546875" customWidth="1"/>
    <col min="13060" max="13061" width="19.5703125" customWidth="1"/>
    <col min="13062" max="13062" width="13.140625" customWidth="1"/>
    <col min="13313" max="13313" width="17.42578125" customWidth="1"/>
    <col min="13314" max="13314" width="25" customWidth="1"/>
    <col min="13315" max="13315" width="49.85546875" customWidth="1"/>
    <col min="13316" max="13317" width="19.5703125" customWidth="1"/>
    <col min="13318" max="13318" width="13.140625" customWidth="1"/>
    <col min="13569" max="13569" width="17.42578125" customWidth="1"/>
    <col min="13570" max="13570" width="25" customWidth="1"/>
    <col min="13571" max="13571" width="49.85546875" customWidth="1"/>
    <col min="13572" max="13573" width="19.5703125" customWidth="1"/>
    <col min="13574" max="13574" width="13.140625" customWidth="1"/>
    <col min="13825" max="13825" width="17.42578125" customWidth="1"/>
    <col min="13826" max="13826" width="25" customWidth="1"/>
    <col min="13827" max="13827" width="49.85546875" customWidth="1"/>
    <col min="13828" max="13829" width="19.5703125" customWidth="1"/>
    <col min="13830" max="13830" width="13.140625" customWidth="1"/>
    <col min="14081" max="14081" width="17.42578125" customWidth="1"/>
    <col min="14082" max="14082" width="25" customWidth="1"/>
    <col min="14083" max="14083" width="49.85546875" customWidth="1"/>
    <col min="14084" max="14085" width="19.5703125" customWidth="1"/>
    <col min="14086" max="14086" width="13.140625" customWidth="1"/>
    <col min="14337" max="14337" width="17.42578125" customWidth="1"/>
    <col min="14338" max="14338" width="25" customWidth="1"/>
    <col min="14339" max="14339" width="49.85546875" customWidth="1"/>
    <col min="14340" max="14341" width="19.5703125" customWidth="1"/>
    <col min="14342" max="14342" width="13.140625" customWidth="1"/>
    <col min="14593" max="14593" width="17.42578125" customWidth="1"/>
    <col min="14594" max="14594" width="25" customWidth="1"/>
    <col min="14595" max="14595" width="49.85546875" customWidth="1"/>
    <col min="14596" max="14597" width="19.5703125" customWidth="1"/>
    <col min="14598" max="14598" width="13.140625" customWidth="1"/>
    <col min="14849" max="14849" width="17.42578125" customWidth="1"/>
    <col min="14850" max="14850" width="25" customWidth="1"/>
    <col min="14851" max="14851" width="49.85546875" customWidth="1"/>
    <col min="14852" max="14853" width="19.5703125" customWidth="1"/>
    <col min="14854" max="14854" width="13.140625" customWidth="1"/>
    <col min="15105" max="15105" width="17.42578125" customWidth="1"/>
    <col min="15106" max="15106" width="25" customWidth="1"/>
    <col min="15107" max="15107" width="49.85546875" customWidth="1"/>
    <col min="15108" max="15109" width="19.5703125" customWidth="1"/>
    <col min="15110" max="15110" width="13.140625" customWidth="1"/>
    <col min="15361" max="15361" width="17.42578125" customWidth="1"/>
    <col min="15362" max="15362" width="25" customWidth="1"/>
    <col min="15363" max="15363" width="49.85546875" customWidth="1"/>
    <col min="15364" max="15365" width="19.5703125" customWidth="1"/>
    <col min="15366" max="15366" width="13.140625" customWidth="1"/>
    <col min="15617" max="15617" width="17.42578125" customWidth="1"/>
    <col min="15618" max="15618" width="25" customWidth="1"/>
    <col min="15619" max="15619" width="49.85546875" customWidth="1"/>
    <col min="15620" max="15621" width="19.5703125" customWidth="1"/>
    <col min="15622" max="15622" width="13.140625" customWidth="1"/>
    <col min="15873" max="15873" width="17.42578125" customWidth="1"/>
    <col min="15874" max="15874" width="25" customWidth="1"/>
    <col min="15875" max="15875" width="49.85546875" customWidth="1"/>
    <col min="15876" max="15877" width="19.5703125" customWidth="1"/>
    <col min="15878" max="15878" width="13.140625" customWidth="1"/>
    <col min="16129" max="16129" width="17.42578125" customWidth="1"/>
    <col min="16130" max="16130" width="25" customWidth="1"/>
    <col min="16131" max="16131" width="49.85546875" customWidth="1"/>
    <col min="16132" max="16133" width="19.5703125" customWidth="1"/>
    <col min="16134" max="16134" width="13.140625" customWidth="1"/>
  </cols>
  <sheetData>
    <row r="1" spans="1:6" s="5" customFormat="1" ht="95.25" customHeight="1">
      <c r="B1" s="7"/>
      <c r="C1" s="239" t="s">
        <v>293</v>
      </c>
      <c r="D1" s="239"/>
      <c r="E1" s="239"/>
      <c r="F1" s="239"/>
    </row>
    <row r="2" spans="1:6" s="42" customFormat="1" ht="43.5" customHeight="1">
      <c r="A2" s="243" t="s">
        <v>229</v>
      </c>
      <c r="B2" s="244"/>
      <c r="C2" s="244"/>
      <c r="D2" s="244"/>
      <c r="E2" s="244"/>
    </row>
    <row r="3" spans="1:6" s="5" customFormat="1" ht="15.75">
      <c r="A3" s="8"/>
      <c r="B3" s="9"/>
      <c r="C3" s="10"/>
      <c r="D3" s="10"/>
      <c r="E3" s="242" t="s">
        <v>78</v>
      </c>
      <c r="F3" s="242"/>
    </row>
    <row r="4" spans="1:6" s="42" customFormat="1" ht="33.75" customHeight="1">
      <c r="A4" s="240" t="s">
        <v>17</v>
      </c>
      <c r="B4" s="240" t="s">
        <v>18</v>
      </c>
      <c r="C4" s="240" t="s">
        <v>16</v>
      </c>
      <c r="D4" s="245">
        <v>2021</v>
      </c>
      <c r="E4" s="246"/>
      <c r="F4" s="32">
        <v>2022</v>
      </c>
    </row>
    <row r="5" spans="1:6" s="42" customFormat="1" ht="66" customHeight="1">
      <c r="A5" s="241"/>
      <c r="B5" s="241"/>
      <c r="C5" s="241"/>
      <c r="D5" s="32" t="s">
        <v>170</v>
      </c>
      <c r="E5" s="32" t="s">
        <v>12</v>
      </c>
      <c r="F5" s="35" t="s">
        <v>9</v>
      </c>
    </row>
    <row r="6" spans="1:6" s="42" customFormat="1" ht="37.5">
      <c r="A6" s="44"/>
      <c r="B6" s="32" t="s">
        <v>19</v>
      </c>
      <c r="C6" s="43" t="s">
        <v>20</v>
      </c>
      <c r="D6" s="32">
        <v>0</v>
      </c>
      <c r="E6" s="32">
        <f>E7+E15</f>
        <v>1425</v>
      </c>
      <c r="F6" s="32">
        <f>F7+F15</f>
        <v>1436</v>
      </c>
    </row>
    <row r="7" spans="1:6" s="42" customFormat="1" ht="18.75">
      <c r="A7" s="44"/>
      <c r="B7" s="32"/>
      <c r="C7" s="45" t="s">
        <v>21</v>
      </c>
      <c r="D7" s="142">
        <v>0</v>
      </c>
      <c r="E7" s="32">
        <f>E8+E9+E14</f>
        <v>1425</v>
      </c>
      <c r="F7" s="32">
        <f>F8+F9+F14</f>
        <v>1436</v>
      </c>
    </row>
    <row r="8" spans="1:6" s="42" customFormat="1" ht="18.75">
      <c r="A8" s="142">
        <v>182</v>
      </c>
      <c r="B8" s="46" t="s">
        <v>22</v>
      </c>
      <c r="C8" s="45" t="s">
        <v>23</v>
      </c>
      <c r="D8" s="142">
        <v>0</v>
      </c>
      <c r="E8" s="142">
        <v>370</v>
      </c>
      <c r="F8" s="142">
        <v>380</v>
      </c>
    </row>
    <row r="9" spans="1:6" s="47" customFormat="1" ht="21" customHeight="1">
      <c r="A9" s="32">
        <v>182</v>
      </c>
      <c r="B9" s="32" t="s">
        <v>24</v>
      </c>
      <c r="C9" s="43" t="s">
        <v>25</v>
      </c>
      <c r="D9" s="32">
        <f>D10+D12</f>
        <v>0</v>
      </c>
      <c r="E9" s="32">
        <f>E10+E11</f>
        <v>1050</v>
      </c>
      <c r="F9" s="32">
        <f>F10+F11</f>
        <v>1051</v>
      </c>
    </row>
    <row r="10" spans="1:6" s="47" customFormat="1" ht="21" customHeight="1">
      <c r="A10" s="142">
        <v>182</v>
      </c>
      <c r="B10" s="142" t="s">
        <v>79</v>
      </c>
      <c r="C10" s="45" t="s">
        <v>82</v>
      </c>
      <c r="D10" s="142">
        <v>0</v>
      </c>
      <c r="E10" s="142">
        <v>85</v>
      </c>
      <c r="F10" s="142">
        <v>86</v>
      </c>
    </row>
    <row r="11" spans="1:6" s="42" customFormat="1" ht="21" customHeight="1">
      <c r="A11" s="142"/>
      <c r="B11" s="32" t="s">
        <v>171</v>
      </c>
      <c r="C11" s="43" t="s">
        <v>165</v>
      </c>
      <c r="D11" s="32">
        <f>D12+D13</f>
        <v>0</v>
      </c>
      <c r="E11" s="32">
        <f>E12+E13</f>
        <v>965</v>
      </c>
      <c r="F11" s="32">
        <f>F12+F13</f>
        <v>965</v>
      </c>
    </row>
    <row r="12" spans="1:6" s="42" customFormat="1" ht="21" customHeight="1">
      <c r="A12" s="142">
        <v>182</v>
      </c>
      <c r="B12" s="142" t="s">
        <v>166</v>
      </c>
      <c r="C12" s="45" t="s">
        <v>132</v>
      </c>
      <c r="D12" s="142">
        <v>0</v>
      </c>
      <c r="E12" s="142">
        <v>280</v>
      </c>
      <c r="F12" s="142">
        <v>280</v>
      </c>
    </row>
    <row r="13" spans="1:6" s="42" customFormat="1" ht="21" customHeight="1">
      <c r="A13" s="142">
        <v>182</v>
      </c>
      <c r="B13" s="142" t="s">
        <v>172</v>
      </c>
      <c r="C13" s="45" t="s">
        <v>167</v>
      </c>
      <c r="D13" s="142">
        <v>0</v>
      </c>
      <c r="E13" s="142">
        <v>685</v>
      </c>
      <c r="F13" s="142">
        <v>685</v>
      </c>
    </row>
    <row r="14" spans="1:6" s="42" customFormat="1" ht="21" customHeight="1">
      <c r="A14" s="32">
        <v>801</v>
      </c>
      <c r="B14" s="32" t="s">
        <v>26</v>
      </c>
      <c r="C14" s="43" t="s">
        <v>27</v>
      </c>
      <c r="D14" s="32">
        <v>0</v>
      </c>
      <c r="E14" s="32">
        <v>5</v>
      </c>
      <c r="F14" s="32">
        <v>5</v>
      </c>
    </row>
    <row r="15" spans="1:6" s="42" customFormat="1" ht="18.75">
      <c r="A15" s="142"/>
      <c r="B15" s="142"/>
      <c r="C15" s="45" t="s">
        <v>28</v>
      </c>
      <c r="D15" s="142"/>
      <c r="E15" s="142">
        <f>E16+E17</f>
        <v>0</v>
      </c>
      <c r="F15" s="142">
        <f>F16+F17</f>
        <v>0</v>
      </c>
    </row>
    <row r="16" spans="1:6" s="47" customFormat="1" ht="37.5">
      <c r="A16" s="48" t="s">
        <v>108</v>
      </c>
      <c r="B16" s="32" t="s">
        <v>29</v>
      </c>
      <c r="C16" s="117" t="s">
        <v>30</v>
      </c>
      <c r="D16" s="141">
        <v>0</v>
      </c>
      <c r="E16" s="32">
        <v>0</v>
      </c>
      <c r="F16" s="32">
        <v>0</v>
      </c>
    </row>
    <row r="17" spans="1:6" s="47" customFormat="1" ht="21" customHeight="1">
      <c r="A17" s="32">
        <v>801</v>
      </c>
      <c r="B17" s="32" t="s">
        <v>80</v>
      </c>
      <c r="C17" s="43" t="s">
        <v>81</v>
      </c>
      <c r="D17" s="32">
        <v>0</v>
      </c>
      <c r="E17" s="32">
        <v>0</v>
      </c>
      <c r="F17" s="32">
        <v>0</v>
      </c>
    </row>
    <row r="18" spans="1:6" s="47" customFormat="1" ht="21" customHeight="1">
      <c r="A18" s="32">
        <v>801</v>
      </c>
      <c r="B18" s="32" t="s">
        <v>31</v>
      </c>
      <c r="C18" s="43" t="s">
        <v>32</v>
      </c>
      <c r="D18" s="32">
        <f>D19</f>
        <v>0</v>
      </c>
      <c r="E18" s="32">
        <f>E21+E22+E20+E23</f>
        <v>2374.2399999999998</v>
      </c>
      <c r="F18" s="32">
        <f>F20+F21+F22</f>
        <v>2036.26</v>
      </c>
    </row>
    <row r="19" spans="1:6" s="47" customFormat="1" ht="56.25">
      <c r="A19" s="32">
        <v>801</v>
      </c>
      <c r="B19" s="32" t="s">
        <v>33</v>
      </c>
      <c r="C19" s="43" t="s">
        <v>34</v>
      </c>
      <c r="D19" s="32">
        <f>D20+D21+D22</f>
        <v>0</v>
      </c>
      <c r="E19" s="32">
        <f>E20+E21+E22+E23</f>
        <v>2374.2399999999998</v>
      </c>
      <c r="F19" s="32">
        <f>F20+F21+F22</f>
        <v>2036.26</v>
      </c>
    </row>
    <row r="20" spans="1:6" s="50" customFormat="1" ht="37.5">
      <c r="A20" s="32">
        <v>801</v>
      </c>
      <c r="B20" s="49" t="s">
        <v>257</v>
      </c>
      <c r="C20" s="45" t="s">
        <v>127</v>
      </c>
      <c r="D20" s="142">
        <v>0</v>
      </c>
      <c r="E20" s="142">
        <v>1195.5999999999999</v>
      </c>
      <c r="F20" s="142">
        <f>E20</f>
        <v>1195.5999999999999</v>
      </c>
    </row>
    <row r="21" spans="1:6" s="50" customFormat="1" ht="37.5">
      <c r="A21" s="32">
        <v>801</v>
      </c>
      <c r="B21" s="105" t="s">
        <v>152</v>
      </c>
      <c r="C21" s="45" t="s">
        <v>131</v>
      </c>
      <c r="D21" s="142">
        <v>0</v>
      </c>
      <c r="E21" s="142">
        <v>836.64</v>
      </c>
      <c r="F21" s="46">
        <v>506.96</v>
      </c>
    </row>
    <row r="22" spans="1:6" s="50" customFormat="1" ht="75">
      <c r="A22" s="142">
        <v>801</v>
      </c>
      <c r="B22" s="104" t="s">
        <v>153</v>
      </c>
      <c r="C22" s="45" t="s">
        <v>117</v>
      </c>
      <c r="D22" s="142">
        <v>0</v>
      </c>
      <c r="E22" s="142">
        <v>333.5</v>
      </c>
      <c r="F22" s="46">
        <v>333.7</v>
      </c>
    </row>
    <row r="23" spans="1:6" s="50" customFormat="1" ht="131.25">
      <c r="A23" s="142">
        <v>801</v>
      </c>
      <c r="B23" s="199" t="s">
        <v>256</v>
      </c>
      <c r="C23" s="45" t="s">
        <v>258</v>
      </c>
      <c r="D23" s="142">
        <v>8.5</v>
      </c>
      <c r="E23" s="142">
        <v>8.5</v>
      </c>
      <c r="F23" s="46">
        <v>0</v>
      </c>
    </row>
    <row r="24" spans="1:6" s="47" customFormat="1" ht="18.75">
      <c r="A24" s="32"/>
      <c r="B24" s="32"/>
      <c r="C24" s="43" t="s">
        <v>35</v>
      </c>
      <c r="D24" s="32">
        <f>D6+D18</f>
        <v>0</v>
      </c>
      <c r="E24" s="32">
        <f>E6+E18</f>
        <v>3799.24</v>
      </c>
      <c r="F24" s="32">
        <f>F18+F6</f>
        <v>3472.26</v>
      </c>
    </row>
    <row r="25" spans="1:6" s="34" customFormat="1" ht="18">
      <c r="A25" s="52"/>
      <c r="B25" s="53"/>
      <c r="C25" s="53"/>
      <c r="D25" s="53"/>
      <c r="E25" s="51"/>
    </row>
    <row r="26" spans="1:6" s="34" customFormat="1" ht="12.75" customHeight="1">
      <c r="A26" s="52"/>
      <c r="B26" s="54"/>
      <c r="C26" s="53"/>
      <c r="D26" s="53"/>
      <c r="E26" s="51"/>
    </row>
    <row r="27" spans="1:6" s="34" customFormat="1" ht="12.75" customHeight="1">
      <c r="A27" s="52"/>
      <c r="B27" s="53"/>
      <c r="C27" s="53"/>
      <c r="D27" s="53"/>
      <c r="E27" s="51"/>
    </row>
    <row r="28" spans="1:6" s="34" customFormat="1" ht="12.75" customHeight="1">
      <c r="A28" s="52"/>
      <c r="B28" s="54"/>
      <c r="C28" s="53"/>
      <c r="D28" s="53"/>
      <c r="E28" s="51"/>
    </row>
    <row r="29" spans="1:6" s="34" customFormat="1" ht="18">
      <c r="A29" s="52"/>
      <c r="B29" s="53"/>
      <c r="C29" s="53"/>
      <c r="D29" s="53"/>
      <c r="E29" s="51"/>
    </row>
    <row r="30" spans="1:6" s="34" customFormat="1" ht="26.25" customHeight="1">
      <c r="A30" s="52"/>
      <c r="B30" s="55"/>
      <c r="C30" s="55"/>
      <c r="D30" s="55"/>
      <c r="E30" s="55"/>
    </row>
    <row r="31" spans="1:6">
      <c r="A31" s="13"/>
    </row>
  </sheetData>
  <mergeCells count="7">
    <mergeCell ref="C1:F1"/>
    <mergeCell ref="A4:A5"/>
    <mergeCell ref="E3:F3"/>
    <mergeCell ref="A2:E2"/>
    <mergeCell ref="B4:B5"/>
    <mergeCell ref="C4:C5"/>
    <mergeCell ref="D4:E4"/>
  </mergeCells>
  <pageMargins left="0.35433070866141736" right="0.19685039370078741" top="0.19685039370078741" bottom="0.19685039370078741" header="0.15748031496062992" footer="0.15748031496062992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view="pageBreakPreview" topLeftCell="A19" zoomScaleNormal="90" zoomScaleSheetLayoutView="100" workbookViewId="0">
      <selection activeCell="D38" sqref="D38"/>
    </sheetView>
  </sheetViews>
  <sheetFormatPr defaultRowHeight="12.75"/>
  <cols>
    <col min="1" max="1" width="89" style="15" customWidth="1"/>
    <col min="2" max="2" width="13.5703125" style="6" customWidth="1"/>
    <col min="3" max="3" width="16.5703125" style="6" customWidth="1"/>
    <col min="4" max="4" width="17.28515625" style="5" customWidth="1"/>
  </cols>
  <sheetData>
    <row r="1" spans="1:6" s="110" customFormat="1">
      <c r="A1" s="15"/>
      <c r="B1" s="6"/>
      <c r="C1" s="6"/>
      <c r="D1" s="5"/>
    </row>
    <row r="2" spans="1:6" ht="153" customHeight="1">
      <c r="B2" s="248" t="s">
        <v>294</v>
      </c>
      <c r="C2" s="248"/>
      <c r="D2" s="248"/>
    </row>
    <row r="3" spans="1:6" ht="1.5" customHeight="1">
      <c r="D3" s="18"/>
    </row>
    <row r="4" spans="1:6" ht="64.5" customHeight="1">
      <c r="A4" s="247" t="s">
        <v>230</v>
      </c>
      <c r="B4" s="247"/>
      <c r="C4" s="247"/>
      <c r="D4" s="247"/>
      <c r="E4" s="17"/>
      <c r="F4" s="2"/>
    </row>
    <row r="5" spans="1:6" s="16" customFormat="1" ht="15.75">
      <c r="A5" s="195"/>
      <c r="B5" s="26"/>
      <c r="C5" s="26"/>
      <c r="D5" s="36" t="s">
        <v>78</v>
      </c>
      <c r="E5" s="17"/>
      <c r="F5" s="2"/>
    </row>
    <row r="6" spans="1:6" s="61" customFormat="1" ht="72" customHeight="1">
      <c r="A6" s="142" t="s">
        <v>47</v>
      </c>
      <c r="B6" s="142" t="s">
        <v>83</v>
      </c>
      <c r="C6" s="142" t="s">
        <v>170</v>
      </c>
      <c r="D6" s="142" t="s">
        <v>12</v>
      </c>
    </row>
    <row r="7" spans="1:6" s="61" customFormat="1" ht="18.75">
      <c r="A7" s="142">
        <v>1</v>
      </c>
      <c r="B7" s="60">
        <v>2</v>
      </c>
      <c r="C7" s="60">
        <v>3</v>
      </c>
      <c r="D7" s="142">
        <v>4</v>
      </c>
    </row>
    <row r="8" spans="1:6" s="34" customFormat="1" ht="18.75">
      <c r="A8" s="69" t="s">
        <v>46</v>
      </c>
      <c r="B8" s="70" t="s">
        <v>56</v>
      </c>
      <c r="C8" s="126">
        <f>C9+C10+C11</f>
        <v>-40.799999999999997</v>
      </c>
      <c r="D8" s="155">
        <f>D9+D10+D11</f>
        <v>2040.8999999999999</v>
      </c>
    </row>
    <row r="9" spans="1:6" s="34" customFormat="1" ht="37.5">
      <c r="A9" s="56" t="s">
        <v>45</v>
      </c>
      <c r="B9" s="57" t="s">
        <v>74</v>
      </c>
      <c r="C9" s="127">
        <v>0</v>
      </c>
      <c r="D9" s="156">
        <v>467.9</v>
      </c>
    </row>
    <row r="10" spans="1:6" s="34" customFormat="1" ht="56.25">
      <c r="A10" s="56" t="s">
        <v>44</v>
      </c>
      <c r="B10" s="57" t="s">
        <v>57</v>
      </c>
      <c r="C10" s="127">
        <v>-40.799999999999997</v>
      </c>
      <c r="D10" s="156">
        <v>1572.7</v>
      </c>
    </row>
    <row r="11" spans="1:6" s="34" customFormat="1" ht="18.75">
      <c r="A11" s="112" t="s">
        <v>121</v>
      </c>
      <c r="B11" s="113" t="s">
        <v>173</v>
      </c>
      <c r="C11" s="128">
        <f>C12</f>
        <v>0</v>
      </c>
      <c r="D11" s="157">
        <f>D12+D13+D14</f>
        <v>0.3</v>
      </c>
    </row>
    <row r="12" spans="1:6" s="34" customFormat="1" ht="37.5">
      <c r="A12" s="58" t="s">
        <v>174</v>
      </c>
      <c r="B12" s="57" t="s">
        <v>173</v>
      </c>
      <c r="C12" s="127">
        <v>0</v>
      </c>
      <c r="D12" s="156">
        <v>0.3</v>
      </c>
    </row>
    <row r="13" spans="1:6" s="34" customFormat="1" ht="18.75">
      <c r="A13" s="111" t="s">
        <v>122</v>
      </c>
      <c r="B13" s="57" t="s">
        <v>123</v>
      </c>
      <c r="C13" s="127">
        <v>0</v>
      </c>
      <c r="D13" s="156">
        <v>0</v>
      </c>
    </row>
    <row r="14" spans="1:6" s="34" customFormat="1" ht="18.75">
      <c r="A14" s="190" t="s">
        <v>252</v>
      </c>
      <c r="B14" s="57" t="s">
        <v>253</v>
      </c>
      <c r="C14" s="127">
        <v>0</v>
      </c>
      <c r="D14" s="156">
        <v>0</v>
      </c>
    </row>
    <row r="15" spans="1:6" s="34" customFormat="1" ht="18" customHeight="1">
      <c r="A15" s="69" t="s">
        <v>43</v>
      </c>
      <c r="B15" s="70" t="s">
        <v>58</v>
      </c>
      <c r="C15" s="126">
        <f>C16</f>
        <v>0</v>
      </c>
      <c r="D15" s="155">
        <f>D16</f>
        <v>333.4</v>
      </c>
    </row>
    <row r="16" spans="1:6" s="34" customFormat="1" ht="18.75">
      <c r="A16" s="56" t="s">
        <v>59</v>
      </c>
      <c r="B16" s="57" t="s">
        <v>60</v>
      </c>
      <c r="C16" s="127">
        <v>0</v>
      </c>
      <c r="D16" s="156">
        <v>333.4</v>
      </c>
    </row>
    <row r="17" spans="1:4" s="34" customFormat="1" ht="37.5">
      <c r="A17" s="69" t="s">
        <v>42</v>
      </c>
      <c r="B17" s="70" t="s">
        <v>61</v>
      </c>
      <c r="C17" s="126">
        <f>C19</f>
        <v>0</v>
      </c>
      <c r="D17" s="155">
        <f>D18+D19</f>
        <v>115</v>
      </c>
    </row>
    <row r="18" spans="1:4" s="71" customFormat="1" ht="37.5">
      <c r="A18" s="56" t="s">
        <v>75</v>
      </c>
      <c r="B18" s="200" t="s">
        <v>259</v>
      </c>
      <c r="C18" s="201">
        <v>0</v>
      </c>
      <c r="D18" s="202">
        <v>50</v>
      </c>
    </row>
    <row r="19" spans="1:4" s="34" customFormat="1" ht="18.75">
      <c r="A19" s="203" t="s">
        <v>260</v>
      </c>
      <c r="B19" s="57" t="s">
        <v>115</v>
      </c>
      <c r="C19" s="127">
        <v>0</v>
      </c>
      <c r="D19" s="156">
        <v>65</v>
      </c>
    </row>
    <row r="20" spans="1:4" s="34" customFormat="1" ht="18.75">
      <c r="A20" s="69" t="s">
        <v>41</v>
      </c>
      <c r="B20" s="70" t="s">
        <v>62</v>
      </c>
      <c r="C20" s="126">
        <f>C21+C22</f>
        <v>409.6</v>
      </c>
      <c r="D20" s="155">
        <f>D21+D22</f>
        <v>1537.01</v>
      </c>
    </row>
    <row r="21" spans="1:4" s="34" customFormat="1" ht="18.75">
      <c r="A21" s="56" t="s">
        <v>63</v>
      </c>
      <c r="B21" s="57" t="s">
        <v>64</v>
      </c>
      <c r="C21" s="127">
        <v>384</v>
      </c>
      <c r="D21" s="156">
        <v>1511.41</v>
      </c>
    </row>
    <row r="22" spans="1:4" s="34" customFormat="1" ht="18.75">
      <c r="A22" s="56" t="s">
        <v>261</v>
      </c>
      <c r="B22" s="57" t="s">
        <v>262</v>
      </c>
      <c r="C22" s="127">
        <v>25.6</v>
      </c>
      <c r="D22" s="156">
        <v>25.6</v>
      </c>
    </row>
    <row r="23" spans="1:4" s="34" customFormat="1" ht="18.75">
      <c r="A23" s="69" t="s">
        <v>40</v>
      </c>
      <c r="B23" s="70" t="s">
        <v>65</v>
      </c>
      <c r="C23" s="126">
        <f>C24+C25+C26</f>
        <v>-377.5</v>
      </c>
      <c r="D23" s="155">
        <f>D26</f>
        <v>147.5</v>
      </c>
    </row>
    <row r="24" spans="1:4" s="34" customFormat="1" ht="18.75">
      <c r="A24" s="56" t="s">
        <v>175</v>
      </c>
      <c r="B24" s="57" t="s">
        <v>176</v>
      </c>
      <c r="C24" s="127">
        <v>0</v>
      </c>
      <c r="D24" s="156">
        <v>0</v>
      </c>
    </row>
    <row r="25" spans="1:4" s="34" customFormat="1" ht="18.75">
      <c r="A25" s="56" t="s">
        <v>177</v>
      </c>
      <c r="B25" s="57" t="s">
        <v>178</v>
      </c>
      <c r="C25" s="127">
        <v>0</v>
      </c>
      <c r="D25" s="156">
        <v>0</v>
      </c>
    </row>
    <row r="26" spans="1:4" s="34" customFormat="1" ht="18.75">
      <c r="A26" s="56" t="s">
        <v>39</v>
      </c>
      <c r="B26" s="57" t="s">
        <v>66</v>
      </c>
      <c r="C26" s="127">
        <v>-377.5</v>
      </c>
      <c r="D26" s="156">
        <v>147.5</v>
      </c>
    </row>
    <row r="27" spans="1:4" s="34" customFormat="1" ht="21.75" customHeight="1">
      <c r="A27" s="69" t="s">
        <v>76</v>
      </c>
      <c r="B27" s="70" t="s">
        <v>67</v>
      </c>
      <c r="C27" s="126">
        <f>C28</f>
        <v>0</v>
      </c>
      <c r="D27" s="155">
        <f>D28</f>
        <v>30</v>
      </c>
    </row>
    <row r="28" spans="1:4" s="34" customFormat="1" ht="18.75">
      <c r="A28" s="56" t="s">
        <v>38</v>
      </c>
      <c r="B28" s="57" t="s">
        <v>68</v>
      </c>
      <c r="C28" s="127">
        <v>0</v>
      </c>
      <c r="D28" s="156">
        <v>30</v>
      </c>
    </row>
    <row r="29" spans="1:4" s="34" customFormat="1" ht="18.75">
      <c r="A29" s="69" t="s">
        <v>37</v>
      </c>
      <c r="B29" s="70" t="s">
        <v>69</v>
      </c>
      <c r="C29" s="126">
        <f>-C30</f>
        <v>0</v>
      </c>
      <c r="D29" s="155">
        <f>D30</f>
        <v>72</v>
      </c>
    </row>
    <row r="30" spans="1:4" s="34" customFormat="1" ht="37.5">
      <c r="A30" s="56" t="s">
        <v>77</v>
      </c>
      <c r="B30" s="57" t="s">
        <v>70</v>
      </c>
      <c r="C30" s="127" t="s">
        <v>149</v>
      </c>
      <c r="D30" s="158">
        <v>72</v>
      </c>
    </row>
    <row r="31" spans="1:4" s="34" customFormat="1" ht="18.75">
      <c r="A31" s="69" t="s">
        <v>71</v>
      </c>
      <c r="B31" s="70" t="s">
        <v>72</v>
      </c>
      <c r="C31" s="126">
        <f>C32</f>
        <v>-27.63</v>
      </c>
      <c r="D31" s="155">
        <f>D32</f>
        <v>231.072</v>
      </c>
    </row>
    <row r="32" spans="1:4" s="34" customFormat="1" ht="18.75">
      <c r="A32" s="56" t="s">
        <v>73</v>
      </c>
      <c r="B32" s="57" t="s">
        <v>179</v>
      </c>
      <c r="C32" s="127">
        <v>-27.63</v>
      </c>
      <c r="D32" s="156">
        <v>231.072</v>
      </c>
    </row>
    <row r="33" spans="1:4" s="34" customFormat="1" ht="18.75">
      <c r="A33" s="72" t="s">
        <v>36</v>
      </c>
      <c r="B33" s="73"/>
      <c r="C33" s="129">
        <f>C31+C29+C27+C23+C20+C17+C15+C8+C11</f>
        <v>-36.32999999999997</v>
      </c>
      <c r="D33" s="155">
        <f>D8+F13+D17+D23+D27+D29+D31+D20+D15</f>
        <v>4506.8819999999996</v>
      </c>
    </row>
    <row r="34" spans="1:4" s="34" customFormat="1" ht="18.75">
      <c r="A34" s="58"/>
      <c r="B34" s="59"/>
      <c r="C34" s="59"/>
      <c r="D34" s="42"/>
    </row>
    <row r="35" spans="1:4" s="34" customFormat="1" ht="18.75">
      <c r="A35" s="58"/>
      <c r="B35" s="59"/>
      <c r="C35" s="59"/>
      <c r="D35" s="42"/>
    </row>
    <row r="36" spans="1:4" s="34" customFormat="1" ht="18.75">
      <c r="A36" s="58"/>
      <c r="B36" s="59"/>
      <c r="C36" s="59"/>
      <c r="D36" s="42"/>
    </row>
    <row r="37" spans="1:4" s="34" customFormat="1" ht="18.75">
      <c r="A37" s="58"/>
      <c r="B37" s="59"/>
      <c r="C37" s="59"/>
      <c r="D37" s="42"/>
    </row>
    <row r="38" spans="1:4" s="34" customFormat="1" ht="18.75">
      <c r="A38" s="58"/>
      <c r="B38" s="59"/>
      <c r="C38" s="59"/>
      <c r="D38" s="42"/>
    </row>
    <row r="39" spans="1:4" s="34" customFormat="1" ht="18.75">
      <c r="A39" s="58"/>
      <c r="B39" s="59"/>
      <c r="C39" s="59"/>
      <c r="D39" s="42"/>
    </row>
    <row r="40" spans="1:4" s="34" customFormat="1" ht="18.75">
      <c r="A40" s="58"/>
      <c r="B40" s="59"/>
      <c r="C40" s="59"/>
      <c r="D40" s="42"/>
    </row>
    <row r="41" spans="1:4" s="34" customFormat="1" ht="18.75">
      <c r="A41" s="58"/>
      <c r="B41" s="59"/>
      <c r="C41" s="59"/>
      <c r="D41" s="42"/>
    </row>
    <row r="42" spans="1:4" s="34" customFormat="1" ht="18.75">
      <c r="A42" s="58"/>
      <c r="B42" s="59"/>
      <c r="C42" s="59"/>
      <c r="D42" s="42"/>
    </row>
    <row r="43" spans="1:4" s="34" customFormat="1" ht="18.75">
      <c r="A43" s="58"/>
      <c r="B43" s="59"/>
      <c r="C43" s="59"/>
      <c r="D43" s="42"/>
    </row>
    <row r="44" spans="1:4" s="34" customFormat="1" ht="18.75">
      <c r="A44" s="58"/>
      <c r="B44" s="59"/>
      <c r="C44" s="59"/>
      <c r="D44" s="42"/>
    </row>
    <row r="45" spans="1:4" s="34" customFormat="1" ht="18.75">
      <c r="A45" s="58"/>
      <c r="B45" s="59"/>
      <c r="C45" s="59"/>
      <c r="D45" s="42"/>
    </row>
    <row r="46" spans="1:4" s="34" customFormat="1" ht="18.75">
      <c r="A46" s="58"/>
      <c r="B46" s="59"/>
      <c r="C46" s="59"/>
      <c r="D46" s="42"/>
    </row>
    <row r="47" spans="1:4" s="34" customFormat="1" ht="18.75">
      <c r="A47" s="58"/>
      <c r="B47" s="59"/>
      <c r="C47" s="59"/>
      <c r="D47" s="42"/>
    </row>
    <row r="48" spans="1:4" s="34" customFormat="1" ht="18.75">
      <c r="A48" s="58"/>
      <c r="B48" s="59"/>
      <c r="C48" s="59"/>
      <c r="D48" s="42"/>
    </row>
    <row r="49" spans="1:4" s="34" customFormat="1" ht="18.75">
      <c r="A49" s="58"/>
      <c r="B49" s="59"/>
      <c r="C49" s="59"/>
      <c r="D49" s="42"/>
    </row>
    <row r="50" spans="1:4" s="34" customFormat="1" ht="18.75">
      <c r="A50" s="58"/>
      <c r="B50" s="59"/>
      <c r="C50" s="59"/>
      <c r="D50" s="42"/>
    </row>
    <row r="51" spans="1:4" s="34" customFormat="1" ht="18.75">
      <c r="A51" s="58"/>
      <c r="B51" s="59"/>
      <c r="C51" s="59"/>
      <c r="D51" s="42"/>
    </row>
    <row r="52" spans="1:4" s="34" customFormat="1" ht="18.75">
      <c r="A52" s="58"/>
      <c r="B52" s="59"/>
      <c r="C52" s="59"/>
      <c r="D52" s="42"/>
    </row>
    <row r="53" spans="1:4" s="34" customFormat="1" ht="18.75">
      <c r="A53" s="58"/>
      <c r="B53" s="59"/>
      <c r="C53" s="59"/>
      <c r="D53" s="42"/>
    </row>
    <row r="54" spans="1:4" s="34" customFormat="1" ht="18.75">
      <c r="A54" s="58"/>
      <c r="B54" s="59"/>
      <c r="C54" s="59"/>
      <c r="D54" s="42"/>
    </row>
    <row r="55" spans="1:4" s="34" customFormat="1" ht="18.75">
      <c r="A55" s="58"/>
      <c r="B55" s="59"/>
      <c r="C55" s="59"/>
      <c r="D55" s="42"/>
    </row>
    <row r="56" spans="1:4" s="34" customFormat="1" ht="18.75">
      <c r="A56" s="58"/>
      <c r="B56" s="59"/>
      <c r="C56" s="59"/>
      <c r="D56" s="42"/>
    </row>
    <row r="57" spans="1:4" s="34" customFormat="1" ht="18.75">
      <c r="A57" s="58"/>
      <c r="B57" s="59"/>
      <c r="C57" s="59"/>
      <c r="D57" s="42"/>
    </row>
    <row r="58" spans="1:4">
      <c r="B58" s="27"/>
      <c r="C58" s="27"/>
    </row>
    <row r="59" spans="1:4">
      <c r="B59" s="27"/>
      <c r="C59" s="27"/>
    </row>
    <row r="60" spans="1:4">
      <c r="B60" s="27"/>
      <c r="C60" s="27"/>
    </row>
    <row r="61" spans="1:4">
      <c r="B61" s="27"/>
      <c r="C61" s="27"/>
    </row>
    <row r="62" spans="1:4">
      <c r="B62" s="27"/>
      <c r="C62" s="27"/>
    </row>
    <row r="63" spans="1:4">
      <c r="B63" s="27"/>
      <c r="C63" s="27"/>
    </row>
    <row r="64" spans="1:4">
      <c r="B64" s="27"/>
      <c r="C64" s="27"/>
    </row>
    <row r="65" spans="2:3">
      <c r="B65" s="27"/>
      <c r="C65" s="27"/>
    </row>
    <row r="66" spans="2:3">
      <c r="B66" s="27"/>
      <c r="C66" s="27"/>
    </row>
    <row r="67" spans="2:3">
      <c r="B67" s="27"/>
      <c r="C67" s="27"/>
    </row>
    <row r="68" spans="2:3">
      <c r="B68" s="27"/>
      <c r="C68" s="27"/>
    </row>
    <row r="69" spans="2:3">
      <c r="B69" s="27"/>
      <c r="C69" s="27"/>
    </row>
    <row r="70" spans="2:3">
      <c r="B70" s="27"/>
      <c r="C70" s="27"/>
    </row>
    <row r="71" spans="2:3">
      <c r="B71" s="27"/>
      <c r="C71" s="27"/>
    </row>
    <row r="72" spans="2:3">
      <c r="B72" s="27"/>
      <c r="C72" s="27"/>
    </row>
    <row r="73" spans="2:3">
      <c r="B73" s="27"/>
      <c r="C73" s="27"/>
    </row>
    <row r="74" spans="2:3">
      <c r="B74" s="27"/>
      <c r="C74" s="27"/>
    </row>
    <row r="75" spans="2:3">
      <c r="B75" s="27"/>
      <c r="C75" s="27"/>
    </row>
    <row r="76" spans="2:3">
      <c r="B76" s="27"/>
      <c r="C76" s="27"/>
    </row>
    <row r="77" spans="2:3">
      <c r="B77" s="27"/>
      <c r="C77" s="27"/>
    </row>
    <row r="78" spans="2:3">
      <c r="B78" s="27"/>
      <c r="C78" s="27"/>
    </row>
    <row r="79" spans="2:3">
      <c r="B79" s="27"/>
      <c r="C79" s="27"/>
    </row>
    <row r="80" spans="2:3">
      <c r="B80" s="27"/>
      <c r="C80" s="27"/>
    </row>
  </sheetData>
  <mergeCells count="2">
    <mergeCell ref="A4:D4"/>
    <mergeCell ref="B2:D2"/>
  </mergeCells>
  <pageMargins left="0.74803149606299213" right="0.39370078740157483" top="0.27559055118110237" bottom="0.19685039370078741" header="0.27559055118110237" footer="0.27559055118110237"/>
  <pageSetup paperSize="9" scale="68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1"/>
  <sheetViews>
    <sheetView view="pageBreakPreview" topLeftCell="A16" zoomScale="80" zoomScaleSheetLayoutView="80" workbookViewId="0">
      <selection activeCell="B6" sqref="B6"/>
    </sheetView>
  </sheetViews>
  <sheetFormatPr defaultRowHeight="12.75"/>
  <cols>
    <col min="1" max="1" width="84.5703125" style="15" customWidth="1"/>
    <col min="2" max="3" width="14" style="6" customWidth="1"/>
    <col min="4" max="4" width="17.28515625" style="5" customWidth="1"/>
    <col min="5" max="5" width="13" style="5" customWidth="1"/>
    <col min="6" max="16384" width="9.140625" style="5"/>
  </cols>
  <sheetData>
    <row r="2" spans="1:9" ht="144" customHeight="1">
      <c r="D2" s="248" t="s">
        <v>283</v>
      </c>
      <c r="E2" s="248"/>
      <c r="G2" s="248"/>
      <c r="H2" s="248"/>
      <c r="I2" s="248"/>
    </row>
    <row r="3" spans="1:9" ht="24" customHeight="1">
      <c r="D3" s="18"/>
    </row>
    <row r="4" spans="1:9" ht="64.5" customHeight="1">
      <c r="A4" s="247" t="s">
        <v>231</v>
      </c>
      <c r="B4" s="247"/>
      <c r="C4" s="247"/>
      <c r="D4" s="247"/>
      <c r="E4" s="28"/>
      <c r="F4" s="29"/>
    </row>
    <row r="5" spans="1:9" s="30" customFormat="1" ht="15.75">
      <c r="A5" s="28"/>
      <c r="B5" s="26"/>
      <c r="C5" s="26"/>
      <c r="D5" s="249" t="s">
        <v>78</v>
      </c>
      <c r="E5" s="249"/>
      <c r="F5" s="29"/>
    </row>
    <row r="6" spans="1:9" s="33" customFormat="1" ht="81" customHeight="1">
      <c r="A6" s="142" t="s">
        <v>47</v>
      </c>
      <c r="B6" s="142" t="s">
        <v>83</v>
      </c>
      <c r="C6" s="142" t="s">
        <v>170</v>
      </c>
      <c r="D6" s="142" t="s">
        <v>180</v>
      </c>
      <c r="E6" s="142" t="s">
        <v>181</v>
      </c>
    </row>
    <row r="7" spans="1:9" s="30" customFormat="1" ht="15.75">
      <c r="A7" s="31">
        <v>1</v>
      </c>
      <c r="B7" s="62">
        <v>2</v>
      </c>
      <c r="C7" s="62">
        <v>3</v>
      </c>
      <c r="D7" s="31">
        <v>4</v>
      </c>
      <c r="E7" s="31">
        <v>5</v>
      </c>
    </row>
    <row r="8" spans="1:9" s="42" customFormat="1" ht="18.75">
      <c r="A8" s="69" t="s">
        <v>46</v>
      </c>
      <c r="B8" s="70" t="s">
        <v>56</v>
      </c>
      <c r="C8" s="126">
        <f>C9+C10+C11</f>
        <v>0</v>
      </c>
      <c r="D8" s="155">
        <f>D9+D10+D11</f>
        <v>2240.9</v>
      </c>
      <c r="E8" s="155">
        <f>E9+E10+E11</f>
        <v>2090.9</v>
      </c>
    </row>
    <row r="9" spans="1:9" s="42" customFormat="1" ht="37.5">
      <c r="A9" s="56" t="s">
        <v>45</v>
      </c>
      <c r="B9" s="57" t="s">
        <v>74</v>
      </c>
      <c r="C9" s="127">
        <v>0</v>
      </c>
      <c r="D9" s="156">
        <v>467.9</v>
      </c>
      <c r="E9" s="156">
        <v>467.9</v>
      </c>
    </row>
    <row r="10" spans="1:9" s="42" customFormat="1" ht="56.25">
      <c r="A10" s="56" t="s">
        <v>44</v>
      </c>
      <c r="B10" s="57" t="s">
        <v>57</v>
      </c>
      <c r="C10" s="127">
        <v>0</v>
      </c>
      <c r="D10" s="156">
        <v>1572.7</v>
      </c>
      <c r="E10" s="156">
        <v>1572.7</v>
      </c>
    </row>
    <row r="11" spans="1:9" s="42" customFormat="1" ht="18.75">
      <c r="A11" s="112" t="s">
        <v>121</v>
      </c>
      <c r="B11" s="113" t="s">
        <v>56</v>
      </c>
      <c r="C11" s="128">
        <f>C12+C13+C14</f>
        <v>0</v>
      </c>
      <c r="D11" s="157">
        <f>D12+D13+D14</f>
        <v>200.3</v>
      </c>
      <c r="E11" s="157">
        <f>E12+E14</f>
        <v>50.3</v>
      </c>
    </row>
    <row r="12" spans="1:9" s="42" customFormat="1" ht="37.5">
      <c r="A12" s="58" t="s">
        <v>174</v>
      </c>
      <c r="B12" s="57" t="s">
        <v>173</v>
      </c>
      <c r="C12" s="127">
        <v>0</v>
      </c>
      <c r="D12" s="156">
        <v>0.3</v>
      </c>
      <c r="E12" s="156">
        <v>0.3</v>
      </c>
    </row>
    <row r="13" spans="1:9" s="42" customFormat="1" ht="18.75">
      <c r="A13" s="111" t="s">
        <v>122</v>
      </c>
      <c r="B13" s="57" t="s">
        <v>123</v>
      </c>
      <c r="C13" s="127">
        <v>0</v>
      </c>
      <c r="D13" s="156">
        <v>150</v>
      </c>
      <c r="E13" s="156">
        <v>0</v>
      </c>
    </row>
    <row r="14" spans="1:9" s="42" customFormat="1" ht="18.75">
      <c r="A14" s="190" t="s">
        <v>252</v>
      </c>
      <c r="B14" s="57" t="s">
        <v>253</v>
      </c>
      <c r="C14" s="127">
        <v>0</v>
      </c>
      <c r="D14" s="156">
        <v>50</v>
      </c>
      <c r="E14" s="156">
        <v>50</v>
      </c>
    </row>
    <row r="15" spans="1:9" s="42" customFormat="1" ht="18.75">
      <c r="A15" s="69" t="s">
        <v>43</v>
      </c>
      <c r="B15" s="70" t="s">
        <v>58</v>
      </c>
      <c r="C15" s="126">
        <f>C16</f>
        <v>0</v>
      </c>
      <c r="D15" s="155">
        <f>D16</f>
        <v>333.5</v>
      </c>
      <c r="E15" s="155">
        <f>E16</f>
        <v>337.4</v>
      </c>
    </row>
    <row r="16" spans="1:9" s="42" customFormat="1" ht="18.75">
      <c r="A16" s="56" t="s">
        <v>59</v>
      </c>
      <c r="B16" s="57" t="s">
        <v>60</v>
      </c>
      <c r="C16" s="127">
        <v>0</v>
      </c>
      <c r="D16" s="156">
        <v>333.5</v>
      </c>
      <c r="E16" s="156">
        <v>337.4</v>
      </c>
    </row>
    <row r="17" spans="1:5" s="42" customFormat="1" ht="37.5">
      <c r="A17" s="69" t="s">
        <v>42</v>
      </c>
      <c r="B17" s="70" t="s">
        <v>61</v>
      </c>
      <c r="C17" s="126">
        <f>C18</f>
        <v>0</v>
      </c>
      <c r="D17" s="155">
        <f>D18</f>
        <v>65</v>
      </c>
      <c r="E17" s="155">
        <f>E18</f>
        <v>65</v>
      </c>
    </row>
    <row r="18" spans="1:5" s="42" customFormat="1" ht="56.25">
      <c r="A18" s="56" t="s">
        <v>75</v>
      </c>
      <c r="B18" s="57" t="s">
        <v>115</v>
      </c>
      <c r="C18" s="127">
        <v>0</v>
      </c>
      <c r="D18" s="156">
        <v>65</v>
      </c>
      <c r="E18" s="156">
        <v>65</v>
      </c>
    </row>
    <row r="19" spans="1:5" s="42" customFormat="1" ht="18.75">
      <c r="A19" s="69" t="s">
        <v>41</v>
      </c>
      <c r="B19" s="70" t="s">
        <v>62</v>
      </c>
      <c r="C19" s="126">
        <f>C20</f>
        <v>0</v>
      </c>
      <c r="D19" s="155">
        <f>D20</f>
        <v>490.64</v>
      </c>
      <c r="E19" s="155">
        <f>E20</f>
        <v>506.96</v>
      </c>
    </row>
    <row r="20" spans="1:5" s="42" customFormat="1" ht="18.75">
      <c r="A20" s="56" t="s">
        <v>63</v>
      </c>
      <c r="B20" s="57" t="s">
        <v>64</v>
      </c>
      <c r="C20" s="127">
        <v>0</v>
      </c>
      <c r="D20" s="156">
        <v>490.64</v>
      </c>
      <c r="E20" s="156">
        <v>506.96</v>
      </c>
    </row>
    <row r="21" spans="1:5" s="42" customFormat="1" ht="18.75">
      <c r="A21" s="69" t="s">
        <v>40</v>
      </c>
      <c r="B21" s="70" t="s">
        <v>65</v>
      </c>
      <c r="C21" s="126">
        <f>C22+C23+C24</f>
        <v>8.6</v>
      </c>
      <c r="D21" s="155">
        <f>D24</f>
        <v>308.5</v>
      </c>
      <c r="E21" s="155">
        <f>E24</f>
        <v>111.3</v>
      </c>
    </row>
    <row r="22" spans="1:5" s="42" customFormat="1" ht="18.75">
      <c r="A22" s="56" t="s">
        <v>175</v>
      </c>
      <c r="B22" s="57" t="s">
        <v>176</v>
      </c>
      <c r="C22" s="127">
        <v>0</v>
      </c>
      <c r="D22" s="156">
        <v>0</v>
      </c>
      <c r="E22" s="156">
        <v>0</v>
      </c>
    </row>
    <row r="23" spans="1:5" s="42" customFormat="1" ht="18.75">
      <c r="A23" s="56" t="s">
        <v>177</v>
      </c>
      <c r="B23" s="57" t="s">
        <v>178</v>
      </c>
      <c r="C23" s="127">
        <v>0</v>
      </c>
      <c r="D23" s="156">
        <v>0</v>
      </c>
      <c r="E23" s="156">
        <v>0</v>
      </c>
    </row>
    <row r="24" spans="1:5" s="42" customFormat="1" ht="18.75">
      <c r="A24" s="56" t="s">
        <v>39</v>
      </c>
      <c r="B24" s="57" t="s">
        <v>66</v>
      </c>
      <c r="C24" s="127">
        <v>8.6</v>
      </c>
      <c r="D24" s="156">
        <v>308.5</v>
      </c>
      <c r="E24" s="156">
        <v>111.3</v>
      </c>
    </row>
    <row r="25" spans="1:5" s="42" customFormat="1" ht="18.75">
      <c r="A25" s="69" t="s">
        <v>76</v>
      </c>
      <c r="B25" s="70" t="s">
        <v>67</v>
      </c>
      <c r="C25" s="126">
        <v>0</v>
      </c>
      <c r="D25" s="155">
        <f>D26</f>
        <v>30</v>
      </c>
      <c r="E25" s="155">
        <f>E26</f>
        <v>30</v>
      </c>
    </row>
    <row r="26" spans="1:5" s="42" customFormat="1" ht="18.75">
      <c r="A26" s="56" t="s">
        <v>38</v>
      </c>
      <c r="B26" s="57" t="s">
        <v>68</v>
      </c>
      <c r="C26" s="127">
        <v>0</v>
      </c>
      <c r="D26" s="156">
        <v>30</v>
      </c>
      <c r="E26" s="156">
        <v>30</v>
      </c>
    </row>
    <row r="27" spans="1:5" s="42" customFormat="1" ht="18.75">
      <c r="A27" s="69" t="s">
        <v>37</v>
      </c>
      <c r="B27" s="70" t="s">
        <v>69</v>
      </c>
      <c r="C27" s="126">
        <f>-C28</f>
        <v>0</v>
      </c>
      <c r="D27" s="155">
        <f>D28</f>
        <v>72</v>
      </c>
      <c r="E27" s="155">
        <f>E28</f>
        <v>72</v>
      </c>
    </row>
    <row r="28" spans="1:5" s="42" customFormat="1" ht="37.5">
      <c r="A28" s="56" t="s">
        <v>77</v>
      </c>
      <c r="B28" s="57" t="s">
        <v>70</v>
      </c>
      <c r="C28" s="127" t="s">
        <v>149</v>
      </c>
      <c r="D28" s="158">
        <v>72</v>
      </c>
      <c r="E28" s="158">
        <v>72</v>
      </c>
    </row>
    <row r="29" spans="1:5" ht="18.75">
      <c r="A29" s="69" t="s">
        <v>71</v>
      </c>
      <c r="B29" s="70" t="s">
        <v>72</v>
      </c>
      <c r="C29" s="126">
        <f>C30</f>
        <v>0</v>
      </c>
      <c r="D29" s="155">
        <f>D30</f>
        <v>258.7</v>
      </c>
      <c r="E29" s="155">
        <f>E30</f>
        <v>258.7</v>
      </c>
    </row>
    <row r="30" spans="1:5" ht="18.75">
      <c r="A30" s="56" t="s">
        <v>73</v>
      </c>
      <c r="B30" s="57" t="s">
        <v>179</v>
      </c>
      <c r="C30" s="127">
        <v>0</v>
      </c>
      <c r="D30" s="156">
        <v>258.7</v>
      </c>
      <c r="E30" s="156">
        <v>258.7</v>
      </c>
    </row>
    <row r="31" spans="1:5" ht="18.75">
      <c r="A31" s="188" t="s">
        <v>247</v>
      </c>
      <c r="B31" s="57" t="s">
        <v>248</v>
      </c>
      <c r="C31" s="127"/>
      <c r="D31" s="156">
        <v>94.77</v>
      </c>
      <c r="E31" s="156">
        <v>173.61</v>
      </c>
    </row>
    <row r="32" spans="1:5" ht="18.75">
      <c r="A32" s="72" t="s">
        <v>36</v>
      </c>
      <c r="B32" s="73"/>
      <c r="C32" s="129">
        <f>C29+C27+C25+C21+C19+C17+C15+C13+C12+C10+C9+C14</f>
        <v>8.6</v>
      </c>
      <c r="D32" s="155">
        <f>D29+D27+D25+D21+D19+D17+D15+D8</f>
        <v>3799.2400000000002</v>
      </c>
      <c r="E32" s="155">
        <f>E8+E17+E21+E25+E27+E29+E19+E15</f>
        <v>3472.26</v>
      </c>
    </row>
    <row r="33" spans="2:3">
      <c r="B33" s="27"/>
      <c r="C33" s="27"/>
    </row>
    <row r="34" spans="2:3">
      <c r="B34" s="27"/>
      <c r="C34" s="27"/>
    </row>
    <row r="35" spans="2:3">
      <c r="B35" s="27"/>
      <c r="C35" s="27"/>
    </row>
    <row r="36" spans="2:3">
      <c r="B36" s="27"/>
      <c r="C36" s="27"/>
    </row>
    <row r="37" spans="2:3">
      <c r="B37" s="27"/>
      <c r="C37" s="27"/>
    </row>
    <row r="38" spans="2:3">
      <c r="B38" s="27"/>
      <c r="C38" s="27"/>
    </row>
    <row r="39" spans="2:3">
      <c r="B39" s="27"/>
      <c r="C39" s="27"/>
    </row>
    <row r="40" spans="2:3">
      <c r="B40" s="27"/>
      <c r="C40" s="27"/>
    </row>
    <row r="41" spans="2:3">
      <c r="B41" s="27"/>
      <c r="C41" s="27"/>
    </row>
    <row r="42" spans="2:3">
      <c r="B42" s="27"/>
      <c r="C42" s="27"/>
    </row>
    <row r="43" spans="2:3">
      <c r="B43" s="27"/>
      <c r="C43" s="27"/>
    </row>
    <row r="44" spans="2:3">
      <c r="B44" s="27"/>
      <c r="C44" s="27"/>
    </row>
    <row r="45" spans="2:3">
      <c r="B45" s="27"/>
      <c r="C45" s="27"/>
    </row>
    <row r="46" spans="2:3">
      <c r="B46" s="27"/>
      <c r="C46" s="27"/>
    </row>
    <row r="47" spans="2:3">
      <c r="B47" s="27"/>
      <c r="C47" s="27"/>
    </row>
    <row r="48" spans="2:3">
      <c r="B48" s="27"/>
      <c r="C48" s="27"/>
    </row>
    <row r="49" spans="2:3">
      <c r="B49" s="27"/>
      <c r="C49" s="27"/>
    </row>
    <row r="50" spans="2:3">
      <c r="B50" s="27"/>
      <c r="C50" s="27"/>
    </row>
    <row r="51" spans="2:3">
      <c r="B51" s="27"/>
      <c r="C51" s="27"/>
    </row>
    <row r="52" spans="2:3">
      <c r="B52" s="27"/>
      <c r="C52" s="27"/>
    </row>
    <row r="53" spans="2:3">
      <c r="B53" s="27"/>
      <c r="C53" s="27"/>
    </row>
    <row r="54" spans="2:3">
      <c r="B54" s="27"/>
      <c r="C54" s="27"/>
    </row>
    <row r="55" spans="2:3">
      <c r="B55" s="27"/>
      <c r="C55" s="27"/>
    </row>
    <row r="56" spans="2:3">
      <c r="B56" s="27"/>
      <c r="C56" s="27"/>
    </row>
    <row r="57" spans="2:3">
      <c r="B57" s="27"/>
      <c r="C57" s="27"/>
    </row>
    <row r="58" spans="2:3">
      <c r="B58" s="27"/>
      <c r="C58" s="27"/>
    </row>
    <row r="59" spans="2:3">
      <c r="B59" s="27"/>
      <c r="C59" s="27"/>
    </row>
    <row r="60" spans="2:3">
      <c r="B60" s="27"/>
      <c r="C60" s="27"/>
    </row>
    <row r="61" spans="2:3">
      <c r="B61" s="27"/>
      <c r="C61" s="27"/>
    </row>
    <row r="62" spans="2:3">
      <c r="B62" s="27"/>
      <c r="C62" s="27"/>
    </row>
    <row r="63" spans="2:3">
      <c r="B63" s="27"/>
      <c r="C63" s="27"/>
    </row>
    <row r="64" spans="2:3">
      <c r="B64" s="27"/>
      <c r="C64" s="27"/>
    </row>
    <row r="65" spans="2:3">
      <c r="B65" s="27"/>
      <c r="C65" s="27"/>
    </row>
    <row r="66" spans="2:3">
      <c r="B66" s="27"/>
      <c r="C66" s="27"/>
    </row>
    <row r="67" spans="2:3">
      <c r="B67" s="27"/>
      <c r="C67" s="27"/>
    </row>
    <row r="68" spans="2:3">
      <c r="B68" s="27"/>
      <c r="C68" s="27"/>
    </row>
    <row r="69" spans="2:3">
      <c r="B69" s="27"/>
      <c r="C69" s="27"/>
    </row>
    <row r="70" spans="2:3">
      <c r="B70" s="27"/>
      <c r="C70" s="27"/>
    </row>
    <row r="71" spans="2:3">
      <c r="B71" s="27"/>
      <c r="C71" s="27"/>
    </row>
    <row r="72" spans="2:3">
      <c r="B72" s="27"/>
      <c r="C72" s="27"/>
    </row>
    <row r="73" spans="2:3">
      <c r="B73" s="27"/>
      <c r="C73" s="27"/>
    </row>
    <row r="74" spans="2:3">
      <c r="B74" s="27"/>
      <c r="C74" s="27"/>
    </row>
    <row r="75" spans="2:3">
      <c r="B75" s="27"/>
      <c r="C75" s="27"/>
    </row>
    <row r="76" spans="2:3">
      <c r="B76" s="27"/>
      <c r="C76" s="27"/>
    </row>
    <row r="77" spans="2:3">
      <c r="B77" s="27"/>
      <c r="C77" s="27"/>
    </row>
    <row r="78" spans="2:3">
      <c r="B78" s="27"/>
      <c r="C78" s="27"/>
    </row>
    <row r="79" spans="2:3">
      <c r="B79" s="27"/>
      <c r="C79" s="27"/>
    </row>
    <row r="80" spans="2:3">
      <c r="B80" s="27"/>
      <c r="C80" s="27"/>
    </row>
    <row r="81" spans="2:3">
      <c r="B81" s="27"/>
      <c r="C81" s="27"/>
    </row>
  </sheetData>
  <mergeCells count="4">
    <mergeCell ref="A4:D4"/>
    <mergeCell ref="D5:E5"/>
    <mergeCell ref="D2:E2"/>
    <mergeCell ref="G2:I2"/>
  </mergeCells>
  <pageMargins left="0.70866141732283472" right="0.70866141732283472" top="0.39370078740157483" bottom="0.35433070866141736" header="0.31496062992125984" footer="0.31496062992125984"/>
  <pageSetup paperSize="9" scale="6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2"/>
  <sheetViews>
    <sheetView view="pageLayout" topLeftCell="A46" zoomScale="70" zoomScaleSheetLayoutView="89" zoomScalePageLayoutView="70" workbookViewId="0">
      <selection activeCell="J81" sqref="J81"/>
    </sheetView>
  </sheetViews>
  <sheetFormatPr defaultRowHeight="12.75"/>
  <cols>
    <col min="1" max="1" width="9.140625" style="80"/>
    <col min="2" max="2" width="38.42578125" style="80" customWidth="1"/>
    <col min="3" max="3" width="5.28515625" style="77" customWidth="1"/>
    <col min="4" max="4" width="51" style="78" customWidth="1"/>
    <col min="5" max="5" width="12.42578125" style="79" customWidth="1"/>
    <col min="6" max="6" width="15.28515625" style="79" customWidth="1"/>
    <col min="7" max="7" width="17.7109375" style="79" customWidth="1"/>
    <col min="8" max="8" width="12.42578125" style="79" customWidth="1"/>
    <col min="9" max="9" width="15" style="79" customWidth="1"/>
    <col min="10" max="10" width="16.140625" style="79" customWidth="1"/>
    <col min="11" max="257" width="9.140625" style="80"/>
    <col min="258" max="258" width="3.5703125" style="80" customWidth="1"/>
    <col min="259" max="259" width="40.85546875" style="80" customWidth="1"/>
    <col min="260" max="260" width="5.140625" style="80" customWidth="1"/>
    <col min="261" max="262" width="4.28515625" style="80" customWidth="1"/>
    <col min="263" max="263" width="8.5703125" style="80" customWidth="1"/>
    <col min="264" max="264" width="6.7109375" style="80" customWidth="1"/>
    <col min="265" max="265" width="11.28515625" style="80" customWidth="1"/>
    <col min="266" max="266" width="12.28515625" style="80" customWidth="1"/>
    <col min="267" max="513" width="9.140625" style="80"/>
    <col min="514" max="514" width="3.5703125" style="80" customWidth="1"/>
    <col min="515" max="515" width="40.85546875" style="80" customWidth="1"/>
    <col min="516" max="516" width="5.140625" style="80" customWidth="1"/>
    <col min="517" max="518" width="4.28515625" style="80" customWidth="1"/>
    <col min="519" max="519" width="8.5703125" style="80" customWidth="1"/>
    <col min="520" max="520" width="6.7109375" style="80" customWidth="1"/>
    <col min="521" max="521" width="11.28515625" style="80" customWidth="1"/>
    <col min="522" max="522" width="12.28515625" style="80" customWidth="1"/>
    <col min="523" max="769" width="9.140625" style="80"/>
    <col min="770" max="770" width="3.5703125" style="80" customWidth="1"/>
    <col min="771" max="771" width="40.85546875" style="80" customWidth="1"/>
    <col min="772" max="772" width="5.140625" style="80" customWidth="1"/>
    <col min="773" max="774" width="4.28515625" style="80" customWidth="1"/>
    <col min="775" max="775" width="8.5703125" style="80" customWidth="1"/>
    <col min="776" max="776" width="6.7109375" style="80" customWidth="1"/>
    <col min="777" max="777" width="11.28515625" style="80" customWidth="1"/>
    <col min="778" max="778" width="12.28515625" style="80" customWidth="1"/>
    <col min="779" max="1025" width="9.140625" style="80"/>
    <col min="1026" max="1026" width="3.5703125" style="80" customWidth="1"/>
    <col min="1027" max="1027" width="40.85546875" style="80" customWidth="1"/>
    <col min="1028" max="1028" width="5.140625" style="80" customWidth="1"/>
    <col min="1029" max="1030" width="4.28515625" style="80" customWidth="1"/>
    <col min="1031" max="1031" width="8.5703125" style="80" customWidth="1"/>
    <col min="1032" max="1032" width="6.7109375" style="80" customWidth="1"/>
    <col min="1033" max="1033" width="11.28515625" style="80" customWidth="1"/>
    <col min="1034" max="1034" width="12.28515625" style="80" customWidth="1"/>
    <col min="1035" max="1281" width="9.140625" style="80"/>
    <col min="1282" max="1282" width="3.5703125" style="80" customWidth="1"/>
    <col min="1283" max="1283" width="40.85546875" style="80" customWidth="1"/>
    <col min="1284" max="1284" width="5.140625" style="80" customWidth="1"/>
    <col min="1285" max="1286" width="4.28515625" style="80" customWidth="1"/>
    <col min="1287" max="1287" width="8.5703125" style="80" customWidth="1"/>
    <col min="1288" max="1288" width="6.7109375" style="80" customWidth="1"/>
    <col min="1289" max="1289" width="11.28515625" style="80" customWidth="1"/>
    <col min="1290" max="1290" width="12.28515625" style="80" customWidth="1"/>
    <col min="1291" max="1537" width="9.140625" style="80"/>
    <col min="1538" max="1538" width="3.5703125" style="80" customWidth="1"/>
    <col min="1539" max="1539" width="40.85546875" style="80" customWidth="1"/>
    <col min="1540" max="1540" width="5.140625" style="80" customWidth="1"/>
    <col min="1541" max="1542" width="4.28515625" style="80" customWidth="1"/>
    <col min="1543" max="1543" width="8.5703125" style="80" customWidth="1"/>
    <col min="1544" max="1544" width="6.7109375" style="80" customWidth="1"/>
    <col min="1545" max="1545" width="11.28515625" style="80" customWidth="1"/>
    <col min="1546" max="1546" width="12.28515625" style="80" customWidth="1"/>
    <col min="1547" max="1793" width="9.140625" style="80"/>
    <col min="1794" max="1794" width="3.5703125" style="80" customWidth="1"/>
    <col min="1795" max="1795" width="40.85546875" style="80" customWidth="1"/>
    <col min="1796" max="1796" width="5.140625" style="80" customWidth="1"/>
    <col min="1797" max="1798" width="4.28515625" style="80" customWidth="1"/>
    <col min="1799" max="1799" width="8.5703125" style="80" customWidth="1"/>
    <col min="1800" max="1800" width="6.7109375" style="80" customWidth="1"/>
    <col min="1801" max="1801" width="11.28515625" style="80" customWidth="1"/>
    <col min="1802" max="1802" width="12.28515625" style="80" customWidth="1"/>
    <col min="1803" max="2049" width="9.140625" style="80"/>
    <col min="2050" max="2050" width="3.5703125" style="80" customWidth="1"/>
    <col min="2051" max="2051" width="40.85546875" style="80" customWidth="1"/>
    <col min="2052" max="2052" width="5.140625" style="80" customWidth="1"/>
    <col min="2053" max="2054" width="4.28515625" style="80" customWidth="1"/>
    <col min="2055" max="2055" width="8.5703125" style="80" customWidth="1"/>
    <col min="2056" max="2056" width="6.7109375" style="80" customWidth="1"/>
    <col min="2057" max="2057" width="11.28515625" style="80" customWidth="1"/>
    <col min="2058" max="2058" width="12.28515625" style="80" customWidth="1"/>
    <col min="2059" max="2305" width="9.140625" style="80"/>
    <col min="2306" max="2306" width="3.5703125" style="80" customWidth="1"/>
    <col min="2307" max="2307" width="40.85546875" style="80" customWidth="1"/>
    <col min="2308" max="2308" width="5.140625" style="80" customWidth="1"/>
    <col min="2309" max="2310" width="4.28515625" style="80" customWidth="1"/>
    <col min="2311" max="2311" width="8.5703125" style="80" customWidth="1"/>
    <col min="2312" max="2312" width="6.7109375" style="80" customWidth="1"/>
    <col min="2313" max="2313" width="11.28515625" style="80" customWidth="1"/>
    <col min="2314" max="2314" width="12.28515625" style="80" customWidth="1"/>
    <col min="2315" max="2561" width="9.140625" style="80"/>
    <col min="2562" max="2562" width="3.5703125" style="80" customWidth="1"/>
    <col min="2563" max="2563" width="40.85546875" style="80" customWidth="1"/>
    <col min="2564" max="2564" width="5.140625" style="80" customWidth="1"/>
    <col min="2565" max="2566" width="4.28515625" style="80" customWidth="1"/>
    <col min="2567" max="2567" width="8.5703125" style="80" customWidth="1"/>
    <col min="2568" max="2568" width="6.7109375" style="80" customWidth="1"/>
    <col min="2569" max="2569" width="11.28515625" style="80" customWidth="1"/>
    <col min="2570" max="2570" width="12.28515625" style="80" customWidth="1"/>
    <col min="2571" max="2817" width="9.140625" style="80"/>
    <col min="2818" max="2818" width="3.5703125" style="80" customWidth="1"/>
    <col min="2819" max="2819" width="40.85546875" style="80" customWidth="1"/>
    <col min="2820" max="2820" width="5.140625" style="80" customWidth="1"/>
    <col min="2821" max="2822" width="4.28515625" style="80" customWidth="1"/>
    <col min="2823" max="2823" width="8.5703125" style="80" customWidth="1"/>
    <col min="2824" max="2824" width="6.7109375" style="80" customWidth="1"/>
    <col min="2825" max="2825" width="11.28515625" style="80" customWidth="1"/>
    <col min="2826" max="2826" width="12.28515625" style="80" customWidth="1"/>
    <col min="2827" max="3073" width="9.140625" style="80"/>
    <col min="3074" max="3074" width="3.5703125" style="80" customWidth="1"/>
    <col min="3075" max="3075" width="40.85546875" style="80" customWidth="1"/>
    <col min="3076" max="3076" width="5.140625" style="80" customWidth="1"/>
    <col min="3077" max="3078" width="4.28515625" style="80" customWidth="1"/>
    <col min="3079" max="3079" width="8.5703125" style="80" customWidth="1"/>
    <col min="3080" max="3080" width="6.7109375" style="80" customWidth="1"/>
    <col min="3081" max="3081" width="11.28515625" style="80" customWidth="1"/>
    <col min="3082" max="3082" width="12.28515625" style="80" customWidth="1"/>
    <col min="3083" max="3329" width="9.140625" style="80"/>
    <col min="3330" max="3330" width="3.5703125" style="80" customWidth="1"/>
    <col min="3331" max="3331" width="40.85546875" style="80" customWidth="1"/>
    <col min="3332" max="3332" width="5.140625" style="80" customWidth="1"/>
    <col min="3333" max="3334" width="4.28515625" style="80" customWidth="1"/>
    <col min="3335" max="3335" width="8.5703125" style="80" customWidth="1"/>
    <col min="3336" max="3336" width="6.7109375" style="80" customWidth="1"/>
    <col min="3337" max="3337" width="11.28515625" style="80" customWidth="1"/>
    <col min="3338" max="3338" width="12.28515625" style="80" customWidth="1"/>
    <col min="3339" max="3585" width="9.140625" style="80"/>
    <col min="3586" max="3586" width="3.5703125" style="80" customWidth="1"/>
    <col min="3587" max="3587" width="40.85546875" style="80" customWidth="1"/>
    <col min="3588" max="3588" width="5.140625" style="80" customWidth="1"/>
    <col min="3589" max="3590" width="4.28515625" style="80" customWidth="1"/>
    <col min="3591" max="3591" width="8.5703125" style="80" customWidth="1"/>
    <col min="3592" max="3592" width="6.7109375" style="80" customWidth="1"/>
    <col min="3593" max="3593" width="11.28515625" style="80" customWidth="1"/>
    <col min="3594" max="3594" width="12.28515625" style="80" customWidth="1"/>
    <col min="3595" max="3841" width="9.140625" style="80"/>
    <col min="3842" max="3842" width="3.5703125" style="80" customWidth="1"/>
    <col min="3843" max="3843" width="40.85546875" style="80" customWidth="1"/>
    <col min="3844" max="3844" width="5.140625" style="80" customWidth="1"/>
    <col min="3845" max="3846" width="4.28515625" style="80" customWidth="1"/>
    <col min="3847" max="3847" width="8.5703125" style="80" customWidth="1"/>
    <col min="3848" max="3848" width="6.7109375" style="80" customWidth="1"/>
    <col min="3849" max="3849" width="11.28515625" style="80" customWidth="1"/>
    <col min="3850" max="3850" width="12.28515625" style="80" customWidth="1"/>
    <col min="3851" max="4097" width="9.140625" style="80"/>
    <col min="4098" max="4098" width="3.5703125" style="80" customWidth="1"/>
    <col min="4099" max="4099" width="40.85546875" style="80" customWidth="1"/>
    <col min="4100" max="4100" width="5.140625" style="80" customWidth="1"/>
    <col min="4101" max="4102" width="4.28515625" style="80" customWidth="1"/>
    <col min="4103" max="4103" width="8.5703125" style="80" customWidth="1"/>
    <col min="4104" max="4104" width="6.7109375" style="80" customWidth="1"/>
    <col min="4105" max="4105" width="11.28515625" style="80" customWidth="1"/>
    <col min="4106" max="4106" width="12.28515625" style="80" customWidth="1"/>
    <col min="4107" max="4353" width="9.140625" style="80"/>
    <col min="4354" max="4354" width="3.5703125" style="80" customWidth="1"/>
    <col min="4355" max="4355" width="40.85546875" style="80" customWidth="1"/>
    <col min="4356" max="4356" width="5.140625" style="80" customWidth="1"/>
    <col min="4357" max="4358" width="4.28515625" style="80" customWidth="1"/>
    <col min="4359" max="4359" width="8.5703125" style="80" customWidth="1"/>
    <col min="4360" max="4360" width="6.7109375" style="80" customWidth="1"/>
    <col min="4361" max="4361" width="11.28515625" style="80" customWidth="1"/>
    <col min="4362" max="4362" width="12.28515625" style="80" customWidth="1"/>
    <col min="4363" max="4609" width="9.140625" style="80"/>
    <col min="4610" max="4610" width="3.5703125" style="80" customWidth="1"/>
    <col min="4611" max="4611" width="40.85546875" style="80" customWidth="1"/>
    <col min="4612" max="4612" width="5.140625" style="80" customWidth="1"/>
    <col min="4613" max="4614" width="4.28515625" style="80" customWidth="1"/>
    <col min="4615" max="4615" width="8.5703125" style="80" customWidth="1"/>
    <col min="4616" max="4616" width="6.7109375" style="80" customWidth="1"/>
    <col min="4617" max="4617" width="11.28515625" style="80" customWidth="1"/>
    <col min="4618" max="4618" width="12.28515625" style="80" customWidth="1"/>
    <col min="4619" max="4865" width="9.140625" style="80"/>
    <col min="4866" max="4866" width="3.5703125" style="80" customWidth="1"/>
    <col min="4867" max="4867" width="40.85546875" style="80" customWidth="1"/>
    <col min="4868" max="4868" width="5.140625" style="80" customWidth="1"/>
    <col min="4869" max="4870" width="4.28515625" style="80" customWidth="1"/>
    <col min="4871" max="4871" width="8.5703125" style="80" customWidth="1"/>
    <col min="4872" max="4872" width="6.7109375" style="80" customWidth="1"/>
    <col min="4873" max="4873" width="11.28515625" style="80" customWidth="1"/>
    <col min="4874" max="4874" width="12.28515625" style="80" customWidth="1"/>
    <col min="4875" max="5121" width="9.140625" style="80"/>
    <col min="5122" max="5122" width="3.5703125" style="80" customWidth="1"/>
    <col min="5123" max="5123" width="40.85546875" style="80" customWidth="1"/>
    <col min="5124" max="5124" width="5.140625" style="80" customWidth="1"/>
    <col min="5125" max="5126" width="4.28515625" style="80" customWidth="1"/>
    <col min="5127" max="5127" width="8.5703125" style="80" customWidth="1"/>
    <col min="5128" max="5128" width="6.7109375" style="80" customWidth="1"/>
    <col min="5129" max="5129" width="11.28515625" style="80" customWidth="1"/>
    <col min="5130" max="5130" width="12.28515625" style="80" customWidth="1"/>
    <col min="5131" max="5377" width="9.140625" style="80"/>
    <col min="5378" max="5378" width="3.5703125" style="80" customWidth="1"/>
    <col min="5379" max="5379" width="40.85546875" style="80" customWidth="1"/>
    <col min="5380" max="5380" width="5.140625" style="80" customWidth="1"/>
    <col min="5381" max="5382" width="4.28515625" style="80" customWidth="1"/>
    <col min="5383" max="5383" width="8.5703125" style="80" customWidth="1"/>
    <col min="5384" max="5384" width="6.7109375" style="80" customWidth="1"/>
    <col min="5385" max="5385" width="11.28515625" style="80" customWidth="1"/>
    <col min="5386" max="5386" width="12.28515625" style="80" customWidth="1"/>
    <col min="5387" max="5633" width="9.140625" style="80"/>
    <col min="5634" max="5634" width="3.5703125" style="80" customWidth="1"/>
    <col min="5635" max="5635" width="40.85546875" style="80" customWidth="1"/>
    <col min="5636" max="5636" width="5.140625" style="80" customWidth="1"/>
    <col min="5637" max="5638" width="4.28515625" style="80" customWidth="1"/>
    <col min="5639" max="5639" width="8.5703125" style="80" customWidth="1"/>
    <col min="5640" max="5640" width="6.7109375" style="80" customWidth="1"/>
    <col min="5641" max="5641" width="11.28515625" style="80" customWidth="1"/>
    <col min="5642" max="5642" width="12.28515625" style="80" customWidth="1"/>
    <col min="5643" max="5889" width="9.140625" style="80"/>
    <col min="5890" max="5890" width="3.5703125" style="80" customWidth="1"/>
    <col min="5891" max="5891" width="40.85546875" style="80" customWidth="1"/>
    <col min="5892" max="5892" width="5.140625" style="80" customWidth="1"/>
    <col min="5893" max="5894" width="4.28515625" style="80" customWidth="1"/>
    <col min="5895" max="5895" width="8.5703125" style="80" customWidth="1"/>
    <col min="5896" max="5896" width="6.7109375" style="80" customWidth="1"/>
    <col min="5897" max="5897" width="11.28515625" style="80" customWidth="1"/>
    <col min="5898" max="5898" width="12.28515625" style="80" customWidth="1"/>
    <col min="5899" max="6145" width="9.140625" style="80"/>
    <col min="6146" max="6146" width="3.5703125" style="80" customWidth="1"/>
    <col min="6147" max="6147" width="40.85546875" style="80" customWidth="1"/>
    <col min="6148" max="6148" width="5.140625" style="80" customWidth="1"/>
    <col min="6149" max="6150" width="4.28515625" style="80" customWidth="1"/>
    <col min="6151" max="6151" width="8.5703125" style="80" customWidth="1"/>
    <col min="6152" max="6152" width="6.7109375" style="80" customWidth="1"/>
    <col min="6153" max="6153" width="11.28515625" style="80" customWidth="1"/>
    <col min="6154" max="6154" width="12.28515625" style="80" customWidth="1"/>
    <col min="6155" max="6401" width="9.140625" style="80"/>
    <col min="6402" max="6402" width="3.5703125" style="80" customWidth="1"/>
    <col min="6403" max="6403" width="40.85546875" style="80" customWidth="1"/>
    <col min="6404" max="6404" width="5.140625" style="80" customWidth="1"/>
    <col min="6405" max="6406" width="4.28515625" style="80" customWidth="1"/>
    <col min="6407" max="6407" width="8.5703125" style="80" customWidth="1"/>
    <col min="6408" max="6408" width="6.7109375" style="80" customWidth="1"/>
    <col min="6409" max="6409" width="11.28515625" style="80" customWidth="1"/>
    <col min="6410" max="6410" width="12.28515625" style="80" customWidth="1"/>
    <col min="6411" max="6657" width="9.140625" style="80"/>
    <col min="6658" max="6658" width="3.5703125" style="80" customWidth="1"/>
    <col min="6659" max="6659" width="40.85546875" style="80" customWidth="1"/>
    <col min="6660" max="6660" width="5.140625" style="80" customWidth="1"/>
    <col min="6661" max="6662" width="4.28515625" style="80" customWidth="1"/>
    <col min="6663" max="6663" width="8.5703125" style="80" customWidth="1"/>
    <col min="6664" max="6664" width="6.7109375" style="80" customWidth="1"/>
    <col min="6665" max="6665" width="11.28515625" style="80" customWidth="1"/>
    <col min="6666" max="6666" width="12.28515625" style="80" customWidth="1"/>
    <col min="6667" max="6913" width="9.140625" style="80"/>
    <col min="6914" max="6914" width="3.5703125" style="80" customWidth="1"/>
    <col min="6915" max="6915" width="40.85546875" style="80" customWidth="1"/>
    <col min="6916" max="6916" width="5.140625" style="80" customWidth="1"/>
    <col min="6917" max="6918" width="4.28515625" style="80" customWidth="1"/>
    <col min="6919" max="6919" width="8.5703125" style="80" customWidth="1"/>
    <col min="6920" max="6920" width="6.7109375" style="80" customWidth="1"/>
    <col min="6921" max="6921" width="11.28515625" style="80" customWidth="1"/>
    <col min="6922" max="6922" width="12.28515625" style="80" customWidth="1"/>
    <col min="6923" max="7169" width="9.140625" style="80"/>
    <col min="7170" max="7170" width="3.5703125" style="80" customWidth="1"/>
    <col min="7171" max="7171" width="40.85546875" style="80" customWidth="1"/>
    <col min="7172" max="7172" width="5.140625" style="80" customWidth="1"/>
    <col min="7173" max="7174" width="4.28515625" style="80" customWidth="1"/>
    <col min="7175" max="7175" width="8.5703125" style="80" customWidth="1"/>
    <col min="7176" max="7176" width="6.7109375" style="80" customWidth="1"/>
    <col min="7177" max="7177" width="11.28515625" style="80" customWidth="1"/>
    <col min="7178" max="7178" width="12.28515625" style="80" customWidth="1"/>
    <col min="7179" max="7425" width="9.140625" style="80"/>
    <col min="7426" max="7426" width="3.5703125" style="80" customWidth="1"/>
    <col min="7427" max="7427" width="40.85546875" style="80" customWidth="1"/>
    <col min="7428" max="7428" width="5.140625" style="80" customWidth="1"/>
    <col min="7429" max="7430" width="4.28515625" style="80" customWidth="1"/>
    <col min="7431" max="7431" width="8.5703125" style="80" customWidth="1"/>
    <col min="7432" max="7432" width="6.7109375" style="80" customWidth="1"/>
    <col min="7433" max="7433" width="11.28515625" style="80" customWidth="1"/>
    <col min="7434" max="7434" width="12.28515625" style="80" customWidth="1"/>
    <col min="7435" max="7681" width="9.140625" style="80"/>
    <col min="7682" max="7682" width="3.5703125" style="80" customWidth="1"/>
    <col min="7683" max="7683" width="40.85546875" style="80" customWidth="1"/>
    <col min="7684" max="7684" width="5.140625" style="80" customWidth="1"/>
    <col min="7685" max="7686" width="4.28515625" style="80" customWidth="1"/>
    <col min="7687" max="7687" width="8.5703125" style="80" customWidth="1"/>
    <col min="7688" max="7688" width="6.7109375" style="80" customWidth="1"/>
    <col min="7689" max="7689" width="11.28515625" style="80" customWidth="1"/>
    <col min="7690" max="7690" width="12.28515625" style="80" customWidth="1"/>
    <col min="7691" max="7937" width="9.140625" style="80"/>
    <col min="7938" max="7938" width="3.5703125" style="80" customWidth="1"/>
    <col min="7939" max="7939" width="40.85546875" style="80" customWidth="1"/>
    <col min="7940" max="7940" width="5.140625" style="80" customWidth="1"/>
    <col min="7941" max="7942" width="4.28515625" style="80" customWidth="1"/>
    <col min="7943" max="7943" width="8.5703125" style="80" customWidth="1"/>
    <col min="7944" max="7944" width="6.7109375" style="80" customWidth="1"/>
    <col min="7945" max="7945" width="11.28515625" style="80" customWidth="1"/>
    <col min="7946" max="7946" width="12.28515625" style="80" customWidth="1"/>
    <col min="7947" max="8193" width="9.140625" style="80"/>
    <col min="8194" max="8194" width="3.5703125" style="80" customWidth="1"/>
    <col min="8195" max="8195" width="40.85546875" style="80" customWidth="1"/>
    <col min="8196" max="8196" width="5.140625" style="80" customWidth="1"/>
    <col min="8197" max="8198" width="4.28515625" style="80" customWidth="1"/>
    <col min="8199" max="8199" width="8.5703125" style="80" customWidth="1"/>
    <col min="8200" max="8200" width="6.7109375" style="80" customWidth="1"/>
    <col min="8201" max="8201" width="11.28515625" style="80" customWidth="1"/>
    <col min="8202" max="8202" width="12.28515625" style="80" customWidth="1"/>
    <col min="8203" max="8449" width="9.140625" style="80"/>
    <col min="8450" max="8450" width="3.5703125" style="80" customWidth="1"/>
    <col min="8451" max="8451" width="40.85546875" style="80" customWidth="1"/>
    <col min="8452" max="8452" width="5.140625" style="80" customWidth="1"/>
    <col min="8453" max="8454" width="4.28515625" style="80" customWidth="1"/>
    <col min="8455" max="8455" width="8.5703125" style="80" customWidth="1"/>
    <col min="8456" max="8456" width="6.7109375" style="80" customWidth="1"/>
    <col min="8457" max="8457" width="11.28515625" style="80" customWidth="1"/>
    <col min="8458" max="8458" width="12.28515625" style="80" customWidth="1"/>
    <col min="8459" max="8705" width="9.140625" style="80"/>
    <col min="8706" max="8706" width="3.5703125" style="80" customWidth="1"/>
    <col min="8707" max="8707" width="40.85546875" style="80" customWidth="1"/>
    <col min="8708" max="8708" width="5.140625" style="80" customWidth="1"/>
    <col min="8709" max="8710" width="4.28515625" style="80" customWidth="1"/>
    <col min="8711" max="8711" width="8.5703125" style="80" customWidth="1"/>
    <col min="8712" max="8712" width="6.7109375" style="80" customWidth="1"/>
    <col min="8713" max="8713" width="11.28515625" style="80" customWidth="1"/>
    <col min="8714" max="8714" width="12.28515625" style="80" customWidth="1"/>
    <col min="8715" max="8961" width="9.140625" style="80"/>
    <col min="8962" max="8962" width="3.5703125" style="80" customWidth="1"/>
    <col min="8963" max="8963" width="40.85546875" style="80" customWidth="1"/>
    <col min="8964" max="8964" width="5.140625" style="80" customWidth="1"/>
    <col min="8965" max="8966" width="4.28515625" style="80" customWidth="1"/>
    <col min="8967" max="8967" width="8.5703125" style="80" customWidth="1"/>
    <col min="8968" max="8968" width="6.7109375" style="80" customWidth="1"/>
    <col min="8969" max="8969" width="11.28515625" style="80" customWidth="1"/>
    <col min="8970" max="8970" width="12.28515625" style="80" customWidth="1"/>
    <col min="8971" max="9217" width="9.140625" style="80"/>
    <col min="9218" max="9218" width="3.5703125" style="80" customWidth="1"/>
    <col min="9219" max="9219" width="40.85546875" style="80" customWidth="1"/>
    <col min="9220" max="9220" width="5.140625" style="80" customWidth="1"/>
    <col min="9221" max="9222" width="4.28515625" style="80" customWidth="1"/>
    <col min="9223" max="9223" width="8.5703125" style="80" customWidth="1"/>
    <col min="9224" max="9224" width="6.7109375" style="80" customWidth="1"/>
    <col min="9225" max="9225" width="11.28515625" style="80" customWidth="1"/>
    <col min="9226" max="9226" width="12.28515625" style="80" customWidth="1"/>
    <col min="9227" max="9473" width="9.140625" style="80"/>
    <col min="9474" max="9474" width="3.5703125" style="80" customWidth="1"/>
    <col min="9475" max="9475" width="40.85546875" style="80" customWidth="1"/>
    <col min="9476" max="9476" width="5.140625" style="80" customWidth="1"/>
    <col min="9477" max="9478" width="4.28515625" style="80" customWidth="1"/>
    <col min="9479" max="9479" width="8.5703125" style="80" customWidth="1"/>
    <col min="9480" max="9480" width="6.7109375" style="80" customWidth="1"/>
    <col min="9481" max="9481" width="11.28515625" style="80" customWidth="1"/>
    <col min="9482" max="9482" width="12.28515625" style="80" customWidth="1"/>
    <col min="9483" max="9729" width="9.140625" style="80"/>
    <col min="9730" max="9730" width="3.5703125" style="80" customWidth="1"/>
    <col min="9731" max="9731" width="40.85546875" style="80" customWidth="1"/>
    <col min="9732" max="9732" width="5.140625" style="80" customWidth="1"/>
    <col min="9733" max="9734" width="4.28515625" style="80" customWidth="1"/>
    <col min="9735" max="9735" width="8.5703125" style="80" customWidth="1"/>
    <col min="9736" max="9736" width="6.7109375" style="80" customWidth="1"/>
    <col min="9737" max="9737" width="11.28515625" style="80" customWidth="1"/>
    <col min="9738" max="9738" width="12.28515625" style="80" customWidth="1"/>
    <col min="9739" max="9985" width="9.140625" style="80"/>
    <col min="9986" max="9986" width="3.5703125" style="80" customWidth="1"/>
    <col min="9987" max="9987" width="40.85546875" style="80" customWidth="1"/>
    <col min="9988" max="9988" width="5.140625" style="80" customWidth="1"/>
    <col min="9989" max="9990" width="4.28515625" style="80" customWidth="1"/>
    <col min="9991" max="9991" width="8.5703125" style="80" customWidth="1"/>
    <col min="9992" max="9992" width="6.7109375" style="80" customWidth="1"/>
    <col min="9993" max="9993" width="11.28515625" style="80" customWidth="1"/>
    <col min="9994" max="9994" width="12.28515625" style="80" customWidth="1"/>
    <col min="9995" max="10241" width="9.140625" style="80"/>
    <col min="10242" max="10242" width="3.5703125" style="80" customWidth="1"/>
    <col min="10243" max="10243" width="40.85546875" style="80" customWidth="1"/>
    <col min="10244" max="10244" width="5.140625" style="80" customWidth="1"/>
    <col min="10245" max="10246" width="4.28515625" style="80" customWidth="1"/>
    <col min="10247" max="10247" width="8.5703125" style="80" customWidth="1"/>
    <col min="10248" max="10248" width="6.7109375" style="80" customWidth="1"/>
    <col min="10249" max="10249" width="11.28515625" style="80" customWidth="1"/>
    <col min="10250" max="10250" width="12.28515625" style="80" customWidth="1"/>
    <col min="10251" max="10497" width="9.140625" style="80"/>
    <col min="10498" max="10498" width="3.5703125" style="80" customWidth="1"/>
    <col min="10499" max="10499" width="40.85546875" style="80" customWidth="1"/>
    <col min="10500" max="10500" width="5.140625" style="80" customWidth="1"/>
    <col min="10501" max="10502" width="4.28515625" style="80" customWidth="1"/>
    <col min="10503" max="10503" width="8.5703125" style="80" customWidth="1"/>
    <col min="10504" max="10504" width="6.7109375" style="80" customWidth="1"/>
    <col min="10505" max="10505" width="11.28515625" style="80" customWidth="1"/>
    <col min="10506" max="10506" width="12.28515625" style="80" customWidth="1"/>
    <col min="10507" max="10753" width="9.140625" style="80"/>
    <col min="10754" max="10754" width="3.5703125" style="80" customWidth="1"/>
    <col min="10755" max="10755" width="40.85546875" style="80" customWidth="1"/>
    <col min="10756" max="10756" width="5.140625" style="80" customWidth="1"/>
    <col min="10757" max="10758" width="4.28515625" style="80" customWidth="1"/>
    <col min="10759" max="10759" width="8.5703125" style="80" customWidth="1"/>
    <col min="10760" max="10760" width="6.7109375" style="80" customWidth="1"/>
    <col min="10761" max="10761" width="11.28515625" style="80" customWidth="1"/>
    <col min="10762" max="10762" width="12.28515625" style="80" customWidth="1"/>
    <col min="10763" max="11009" width="9.140625" style="80"/>
    <col min="11010" max="11010" width="3.5703125" style="80" customWidth="1"/>
    <col min="11011" max="11011" width="40.85546875" style="80" customWidth="1"/>
    <col min="11012" max="11012" width="5.140625" style="80" customWidth="1"/>
    <col min="11013" max="11014" width="4.28515625" style="80" customWidth="1"/>
    <col min="11015" max="11015" width="8.5703125" style="80" customWidth="1"/>
    <col min="11016" max="11016" width="6.7109375" style="80" customWidth="1"/>
    <col min="11017" max="11017" width="11.28515625" style="80" customWidth="1"/>
    <col min="11018" max="11018" width="12.28515625" style="80" customWidth="1"/>
    <col min="11019" max="11265" width="9.140625" style="80"/>
    <col min="11266" max="11266" width="3.5703125" style="80" customWidth="1"/>
    <col min="11267" max="11267" width="40.85546875" style="80" customWidth="1"/>
    <col min="11268" max="11268" width="5.140625" style="80" customWidth="1"/>
    <col min="11269" max="11270" width="4.28515625" style="80" customWidth="1"/>
    <col min="11271" max="11271" width="8.5703125" style="80" customWidth="1"/>
    <col min="11272" max="11272" width="6.7109375" style="80" customWidth="1"/>
    <col min="11273" max="11273" width="11.28515625" style="80" customWidth="1"/>
    <col min="11274" max="11274" width="12.28515625" style="80" customWidth="1"/>
    <col min="11275" max="11521" width="9.140625" style="80"/>
    <col min="11522" max="11522" width="3.5703125" style="80" customWidth="1"/>
    <col min="11523" max="11523" width="40.85546875" style="80" customWidth="1"/>
    <col min="11524" max="11524" width="5.140625" style="80" customWidth="1"/>
    <col min="11525" max="11526" width="4.28515625" style="80" customWidth="1"/>
    <col min="11527" max="11527" width="8.5703125" style="80" customWidth="1"/>
    <col min="11528" max="11528" width="6.7109375" style="80" customWidth="1"/>
    <col min="11529" max="11529" width="11.28515625" style="80" customWidth="1"/>
    <col min="11530" max="11530" width="12.28515625" style="80" customWidth="1"/>
    <col min="11531" max="11777" width="9.140625" style="80"/>
    <col min="11778" max="11778" width="3.5703125" style="80" customWidth="1"/>
    <col min="11779" max="11779" width="40.85546875" style="80" customWidth="1"/>
    <col min="11780" max="11780" width="5.140625" style="80" customWidth="1"/>
    <col min="11781" max="11782" width="4.28515625" style="80" customWidth="1"/>
    <col min="11783" max="11783" width="8.5703125" style="80" customWidth="1"/>
    <col min="11784" max="11784" width="6.7109375" style="80" customWidth="1"/>
    <col min="11785" max="11785" width="11.28515625" style="80" customWidth="1"/>
    <col min="11786" max="11786" width="12.28515625" style="80" customWidth="1"/>
    <col min="11787" max="12033" width="9.140625" style="80"/>
    <col min="12034" max="12034" width="3.5703125" style="80" customWidth="1"/>
    <col min="12035" max="12035" width="40.85546875" style="80" customWidth="1"/>
    <col min="12036" max="12036" width="5.140625" style="80" customWidth="1"/>
    <col min="12037" max="12038" width="4.28515625" style="80" customWidth="1"/>
    <col min="12039" max="12039" width="8.5703125" style="80" customWidth="1"/>
    <col min="12040" max="12040" width="6.7109375" style="80" customWidth="1"/>
    <col min="12041" max="12041" width="11.28515625" style="80" customWidth="1"/>
    <col min="12042" max="12042" width="12.28515625" style="80" customWidth="1"/>
    <col min="12043" max="12289" width="9.140625" style="80"/>
    <col min="12290" max="12290" width="3.5703125" style="80" customWidth="1"/>
    <col min="12291" max="12291" width="40.85546875" style="80" customWidth="1"/>
    <col min="12292" max="12292" width="5.140625" style="80" customWidth="1"/>
    <col min="12293" max="12294" width="4.28515625" style="80" customWidth="1"/>
    <col min="12295" max="12295" width="8.5703125" style="80" customWidth="1"/>
    <col min="12296" max="12296" width="6.7109375" style="80" customWidth="1"/>
    <col min="12297" max="12297" width="11.28515625" style="80" customWidth="1"/>
    <col min="12298" max="12298" width="12.28515625" style="80" customWidth="1"/>
    <col min="12299" max="12545" width="9.140625" style="80"/>
    <col min="12546" max="12546" width="3.5703125" style="80" customWidth="1"/>
    <col min="12547" max="12547" width="40.85546875" style="80" customWidth="1"/>
    <col min="12548" max="12548" width="5.140625" style="80" customWidth="1"/>
    <col min="12549" max="12550" width="4.28515625" style="80" customWidth="1"/>
    <col min="12551" max="12551" width="8.5703125" style="80" customWidth="1"/>
    <col min="12552" max="12552" width="6.7109375" style="80" customWidth="1"/>
    <col min="12553" max="12553" width="11.28515625" style="80" customWidth="1"/>
    <col min="12554" max="12554" width="12.28515625" style="80" customWidth="1"/>
    <col min="12555" max="12801" width="9.140625" style="80"/>
    <col min="12802" max="12802" width="3.5703125" style="80" customWidth="1"/>
    <col min="12803" max="12803" width="40.85546875" style="80" customWidth="1"/>
    <col min="12804" max="12804" width="5.140625" style="80" customWidth="1"/>
    <col min="12805" max="12806" width="4.28515625" style="80" customWidth="1"/>
    <col min="12807" max="12807" width="8.5703125" style="80" customWidth="1"/>
    <col min="12808" max="12808" width="6.7109375" style="80" customWidth="1"/>
    <col min="12809" max="12809" width="11.28515625" style="80" customWidth="1"/>
    <col min="12810" max="12810" width="12.28515625" style="80" customWidth="1"/>
    <col min="12811" max="13057" width="9.140625" style="80"/>
    <col min="13058" max="13058" width="3.5703125" style="80" customWidth="1"/>
    <col min="13059" max="13059" width="40.85546875" style="80" customWidth="1"/>
    <col min="13060" max="13060" width="5.140625" style="80" customWidth="1"/>
    <col min="13061" max="13062" width="4.28515625" style="80" customWidth="1"/>
    <col min="13063" max="13063" width="8.5703125" style="80" customWidth="1"/>
    <col min="13064" max="13064" width="6.7109375" style="80" customWidth="1"/>
    <col min="13065" max="13065" width="11.28515625" style="80" customWidth="1"/>
    <col min="13066" max="13066" width="12.28515625" style="80" customWidth="1"/>
    <col min="13067" max="13313" width="9.140625" style="80"/>
    <col min="13314" max="13314" width="3.5703125" style="80" customWidth="1"/>
    <col min="13315" max="13315" width="40.85546875" style="80" customWidth="1"/>
    <col min="13316" max="13316" width="5.140625" style="80" customWidth="1"/>
    <col min="13317" max="13318" width="4.28515625" style="80" customWidth="1"/>
    <col min="13319" max="13319" width="8.5703125" style="80" customWidth="1"/>
    <col min="13320" max="13320" width="6.7109375" style="80" customWidth="1"/>
    <col min="13321" max="13321" width="11.28515625" style="80" customWidth="1"/>
    <col min="13322" max="13322" width="12.28515625" style="80" customWidth="1"/>
    <col min="13323" max="13569" width="9.140625" style="80"/>
    <col min="13570" max="13570" width="3.5703125" style="80" customWidth="1"/>
    <col min="13571" max="13571" width="40.85546875" style="80" customWidth="1"/>
    <col min="13572" max="13572" width="5.140625" style="80" customWidth="1"/>
    <col min="13573" max="13574" width="4.28515625" style="80" customWidth="1"/>
    <col min="13575" max="13575" width="8.5703125" style="80" customWidth="1"/>
    <col min="13576" max="13576" width="6.7109375" style="80" customWidth="1"/>
    <col min="13577" max="13577" width="11.28515625" style="80" customWidth="1"/>
    <col min="13578" max="13578" width="12.28515625" style="80" customWidth="1"/>
    <col min="13579" max="13825" width="9.140625" style="80"/>
    <col min="13826" max="13826" width="3.5703125" style="80" customWidth="1"/>
    <col min="13827" max="13827" width="40.85546875" style="80" customWidth="1"/>
    <col min="13828" max="13828" width="5.140625" style="80" customWidth="1"/>
    <col min="13829" max="13830" width="4.28515625" style="80" customWidth="1"/>
    <col min="13831" max="13831" width="8.5703125" style="80" customWidth="1"/>
    <col min="13832" max="13832" width="6.7109375" style="80" customWidth="1"/>
    <col min="13833" max="13833" width="11.28515625" style="80" customWidth="1"/>
    <col min="13834" max="13834" width="12.28515625" style="80" customWidth="1"/>
    <col min="13835" max="14081" width="9.140625" style="80"/>
    <col min="14082" max="14082" width="3.5703125" style="80" customWidth="1"/>
    <col min="14083" max="14083" width="40.85546875" style="80" customWidth="1"/>
    <col min="14084" max="14084" width="5.140625" style="80" customWidth="1"/>
    <col min="14085" max="14086" width="4.28515625" style="80" customWidth="1"/>
    <col min="14087" max="14087" width="8.5703125" style="80" customWidth="1"/>
    <col min="14088" max="14088" width="6.7109375" style="80" customWidth="1"/>
    <col min="14089" max="14089" width="11.28515625" style="80" customWidth="1"/>
    <col min="14090" max="14090" width="12.28515625" style="80" customWidth="1"/>
    <col min="14091" max="14337" width="9.140625" style="80"/>
    <col min="14338" max="14338" width="3.5703125" style="80" customWidth="1"/>
    <col min="14339" max="14339" width="40.85546875" style="80" customWidth="1"/>
    <col min="14340" max="14340" width="5.140625" style="80" customWidth="1"/>
    <col min="14341" max="14342" width="4.28515625" style="80" customWidth="1"/>
    <col min="14343" max="14343" width="8.5703125" style="80" customWidth="1"/>
    <col min="14344" max="14344" width="6.7109375" style="80" customWidth="1"/>
    <col min="14345" max="14345" width="11.28515625" style="80" customWidth="1"/>
    <col min="14346" max="14346" width="12.28515625" style="80" customWidth="1"/>
    <col min="14347" max="14593" width="9.140625" style="80"/>
    <col min="14594" max="14594" width="3.5703125" style="80" customWidth="1"/>
    <col min="14595" max="14595" width="40.85546875" style="80" customWidth="1"/>
    <col min="14596" max="14596" width="5.140625" style="80" customWidth="1"/>
    <col min="14597" max="14598" width="4.28515625" style="80" customWidth="1"/>
    <col min="14599" max="14599" width="8.5703125" style="80" customWidth="1"/>
    <col min="14600" max="14600" width="6.7109375" style="80" customWidth="1"/>
    <col min="14601" max="14601" width="11.28515625" style="80" customWidth="1"/>
    <col min="14602" max="14602" width="12.28515625" style="80" customWidth="1"/>
    <col min="14603" max="14849" width="9.140625" style="80"/>
    <col min="14850" max="14850" width="3.5703125" style="80" customWidth="1"/>
    <col min="14851" max="14851" width="40.85546875" style="80" customWidth="1"/>
    <col min="14852" max="14852" width="5.140625" style="80" customWidth="1"/>
    <col min="14853" max="14854" width="4.28515625" style="80" customWidth="1"/>
    <col min="14855" max="14855" width="8.5703125" style="80" customWidth="1"/>
    <col min="14856" max="14856" width="6.7109375" style="80" customWidth="1"/>
    <col min="14857" max="14857" width="11.28515625" style="80" customWidth="1"/>
    <col min="14858" max="14858" width="12.28515625" style="80" customWidth="1"/>
    <col min="14859" max="15105" width="9.140625" style="80"/>
    <col min="15106" max="15106" width="3.5703125" style="80" customWidth="1"/>
    <col min="15107" max="15107" width="40.85546875" style="80" customWidth="1"/>
    <col min="15108" max="15108" width="5.140625" style="80" customWidth="1"/>
    <col min="15109" max="15110" width="4.28515625" style="80" customWidth="1"/>
    <col min="15111" max="15111" width="8.5703125" style="80" customWidth="1"/>
    <col min="15112" max="15112" width="6.7109375" style="80" customWidth="1"/>
    <col min="15113" max="15113" width="11.28515625" style="80" customWidth="1"/>
    <col min="15114" max="15114" width="12.28515625" style="80" customWidth="1"/>
    <col min="15115" max="15361" width="9.140625" style="80"/>
    <col min="15362" max="15362" width="3.5703125" style="80" customWidth="1"/>
    <col min="15363" max="15363" width="40.85546875" style="80" customWidth="1"/>
    <col min="15364" max="15364" width="5.140625" style="80" customWidth="1"/>
    <col min="15365" max="15366" width="4.28515625" style="80" customWidth="1"/>
    <col min="15367" max="15367" width="8.5703125" style="80" customWidth="1"/>
    <col min="15368" max="15368" width="6.7109375" style="80" customWidth="1"/>
    <col min="15369" max="15369" width="11.28515625" style="80" customWidth="1"/>
    <col min="15370" max="15370" width="12.28515625" style="80" customWidth="1"/>
    <col min="15371" max="15617" width="9.140625" style="80"/>
    <col min="15618" max="15618" width="3.5703125" style="80" customWidth="1"/>
    <col min="15619" max="15619" width="40.85546875" style="80" customWidth="1"/>
    <col min="15620" max="15620" width="5.140625" style="80" customWidth="1"/>
    <col min="15621" max="15622" width="4.28515625" style="80" customWidth="1"/>
    <col min="15623" max="15623" width="8.5703125" style="80" customWidth="1"/>
    <col min="15624" max="15624" width="6.7109375" style="80" customWidth="1"/>
    <col min="15625" max="15625" width="11.28515625" style="80" customWidth="1"/>
    <col min="15626" max="15626" width="12.28515625" style="80" customWidth="1"/>
    <col min="15627" max="15873" width="9.140625" style="80"/>
    <col min="15874" max="15874" width="3.5703125" style="80" customWidth="1"/>
    <col min="15875" max="15875" width="40.85546875" style="80" customWidth="1"/>
    <col min="15876" max="15876" width="5.140625" style="80" customWidth="1"/>
    <col min="15877" max="15878" width="4.28515625" style="80" customWidth="1"/>
    <col min="15879" max="15879" width="8.5703125" style="80" customWidth="1"/>
    <col min="15880" max="15880" width="6.7109375" style="80" customWidth="1"/>
    <col min="15881" max="15881" width="11.28515625" style="80" customWidth="1"/>
    <col min="15882" max="15882" width="12.28515625" style="80" customWidth="1"/>
    <col min="15883" max="16129" width="9.140625" style="80"/>
    <col min="16130" max="16130" width="3.5703125" style="80" customWidth="1"/>
    <col min="16131" max="16131" width="40.85546875" style="80" customWidth="1"/>
    <col min="16132" max="16132" width="5.140625" style="80" customWidth="1"/>
    <col min="16133" max="16134" width="4.28515625" style="80" customWidth="1"/>
    <col min="16135" max="16135" width="8.5703125" style="80" customWidth="1"/>
    <col min="16136" max="16136" width="6.7109375" style="80" customWidth="1"/>
    <col min="16137" max="16137" width="11.28515625" style="80" customWidth="1"/>
    <col min="16138" max="16138" width="12.28515625" style="80" customWidth="1"/>
    <col min="16139" max="16384" width="9.140625" style="80"/>
  </cols>
  <sheetData>
    <row r="1" spans="1:10" ht="113.25" customHeight="1">
      <c r="A1" s="193">
        <v>1</v>
      </c>
      <c r="C1" s="204"/>
      <c r="D1" s="205"/>
      <c r="E1" s="206"/>
      <c r="F1" s="206"/>
      <c r="G1" s="253" t="s">
        <v>228</v>
      </c>
      <c r="H1" s="253"/>
      <c r="I1" s="253"/>
      <c r="J1" s="253"/>
    </row>
    <row r="2" spans="1:10" ht="21.75" customHeight="1">
      <c r="C2" s="204"/>
      <c r="D2" s="205"/>
      <c r="E2" s="206"/>
      <c r="F2" s="206"/>
      <c r="G2" s="206"/>
      <c r="H2" s="207"/>
      <c r="I2" s="207"/>
      <c r="J2" s="207"/>
    </row>
    <row r="3" spans="1:10" s="82" customFormat="1" ht="65.25" customHeight="1">
      <c r="C3" s="250" t="s">
        <v>232</v>
      </c>
      <c r="D3" s="250"/>
      <c r="E3" s="250"/>
      <c r="F3" s="250"/>
      <c r="G3" s="250"/>
      <c r="H3" s="250"/>
      <c r="I3" s="250"/>
      <c r="J3" s="251"/>
    </row>
    <row r="4" spans="1:10" s="83" customFormat="1" ht="18.75">
      <c r="C4" s="208"/>
      <c r="D4" s="208"/>
      <c r="E4" s="209"/>
      <c r="F4" s="209"/>
      <c r="G4" s="210"/>
      <c r="H4" s="252" t="s">
        <v>48</v>
      </c>
      <c r="I4" s="252"/>
      <c r="J4" s="252"/>
    </row>
    <row r="5" spans="1:10" s="84" customFormat="1" ht="75.75" customHeight="1">
      <c r="C5" s="64" t="s">
        <v>49</v>
      </c>
      <c r="D5" s="64" t="s">
        <v>50</v>
      </c>
      <c r="E5" s="66" t="s">
        <v>84</v>
      </c>
      <c r="F5" s="66" t="s">
        <v>85</v>
      </c>
      <c r="G5" s="66" t="s">
        <v>86</v>
      </c>
      <c r="H5" s="66" t="s">
        <v>87</v>
      </c>
      <c r="I5" s="66" t="s">
        <v>170</v>
      </c>
      <c r="J5" s="160" t="s">
        <v>120</v>
      </c>
    </row>
    <row r="6" spans="1:10" s="85" customFormat="1" ht="18.75">
      <c r="C6" s="64">
        <v>1</v>
      </c>
      <c r="D6" s="64">
        <v>2</v>
      </c>
      <c r="E6" s="66" t="s">
        <v>88</v>
      </c>
      <c r="F6" s="66" t="s">
        <v>51</v>
      </c>
      <c r="G6" s="66" t="s">
        <v>52</v>
      </c>
      <c r="H6" s="66" t="s">
        <v>53</v>
      </c>
      <c r="I6" s="66" t="s">
        <v>54</v>
      </c>
      <c r="J6" s="160">
        <v>7</v>
      </c>
    </row>
    <row r="7" spans="1:10" s="86" customFormat="1" ht="18.75">
      <c r="C7" s="64">
        <v>1</v>
      </c>
      <c r="D7" s="68" t="s">
        <v>99</v>
      </c>
      <c r="E7" s="66" t="s">
        <v>89</v>
      </c>
      <c r="F7" s="66" t="s">
        <v>182</v>
      </c>
      <c r="G7" s="66" t="s">
        <v>183</v>
      </c>
      <c r="H7" s="66" t="s">
        <v>114</v>
      </c>
      <c r="I7" s="130">
        <f>I8+I16+I27+I29</f>
        <v>-40.799999999999997</v>
      </c>
      <c r="J7" s="218">
        <f>J9+J17+J27+J31</f>
        <v>2040.8999999999999</v>
      </c>
    </row>
    <row r="8" spans="1:10" s="86" customFormat="1" ht="37.5">
      <c r="C8" s="64">
        <v>2</v>
      </c>
      <c r="D8" s="68" t="s">
        <v>184</v>
      </c>
      <c r="E8" s="66" t="s">
        <v>89</v>
      </c>
      <c r="F8" s="66" t="s">
        <v>90</v>
      </c>
      <c r="G8" s="66" t="s">
        <v>183</v>
      </c>
      <c r="H8" s="66" t="s">
        <v>114</v>
      </c>
      <c r="I8" s="130">
        <f>I9</f>
        <v>0</v>
      </c>
      <c r="J8" s="218">
        <f>J9</f>
        <v>467.9</v>
      </c>
    </row>
    <row r="9" spans="1:10" s="86" customFormat="1" ht="40.5" customHeight="1">
      <c r="C9" s="64">
        <v>3</v>
      </c>
      <c r="D9" s="68" t="s">
        <v>45</v>
      </c>
      <c r="E9" s="66" t="s">
        <v>89</v>
      </c>
      <c r="F9" s="66" t="s">
        <v>90</v>
      </c>
      <c r="G9" s="66" t="s">
        <v>185</v>
      </c>
      <c r="H9" s="66" t="s">
        <v>114</v>
      </c>
      <c r="I9" s="130">
        <f>I10</f>
        <v>0</v>
      </c>
      <c r="J9" s="130">
        <f>J10</f>
        <v>467.9</v>
      </c>
    </row>
    <row r="10" spans="1:10" s="86" customFormat="1" ht="38.25" customHeight="1">
      <c r="C10" s="64">
        <v>4</v>
      </c>
      <c r="D10" s="68" t="s">
        <v>91</v>
      </c>
      <c r="E10" s="66" t="s">
        <v>89</v>
      </c>
      <c r="F10" s="66" t="s">
        <v>90</v>
      </c>
      <c r="G10" s="66" t="s">
        <v>185</v>
      </c>
      <c r="H10" s="66" t="s">
        <v>114</v>
      </c>
      <c r="I10" s="130">
        <f>I11+I13+I15+I12+I14</f>
        <v>0</v>
      </c>
      <c r="J10" s="130">
        <f>J11+J12+J13+J14+J15</f>
        <v>467.9</v>
      </c>
    </row>
    <row r="11" spans="1:10" s="86" customFormat="1" ht="48" customHeight="1">
      <c r="C11" s="64">
        <v>5</v>
      </c>
      <c r="D11" s="75" t="s">
        <v>186</v>
      </c>
      <c r="E11" s="66" t="s">
        <v>89</v>
      </c>
      <c r="F11" s="66" t="s">
        <v>90</v>
      </c>
      <c r="G11" s="66" t="s">
        <v>187</v>
      </c>
      <c r="H11" s="66" t="s">
        <v>92</v>
      </c>
      <c r="I11" s="130">
        <v>0</v>
      </c>
      <c r="J11" s="130">
        <v>346.4</v>
      </c>
    </row>
    <row r="12" spans="1:10" s="86" customFormat="1" ht="48" customHeight="1">
      <c r="C12" s="64">
        <v>6</v>
      </c>
      <c r="D12" s="75" t="s">
        <v>186</v>
      </c>
      <c r="E12" s="66" t="s">
        <v>89</v>
      </c>
      <c r="F12" s="66" t="s">
        <v>90</v>
      </c>
      <c r="G12" s="66" t="s">
        <v>241</v>
      </c>
      <c r="H12" s="66" t="s">
        <v>92</v>
      </c>
      <c r="I12" s="130">
        <v>0</v>
      </c>
      <c r="J12" s="130">
        <v>13</v>
      </c>
    </row>
    <row r="13" spans="1:10" s="86" customFormat="1" ht="48.75" customHeight="1">
      <c r="C13" s="64">
        <v>7</v>
      </c>
      <c r="D13" s="75" t="s">
        <v>188</v>
      </c>
      <c r="E13" s="66" t="s">
        <v>89</v>
      </c>
      <c r="F13" s="66" t="s">
        <v>90</v>
      </c>
      <c r="G13" s="66" t="s">
        <v>189</v>
      </c>
      <c r="H13" s="66" t="s">
        <v>190</v>
      </c>
      <c r="I13" s="130">
        <v>0</v>
      </c>
      <c r="J13" s="130">
        <v>104.5</v>
      </c>
    </row>
    <row r="14" spans="1:10" s="86" customFormat="1" ht="48.75" customHeight="1">
      <c r="C14" s="64">
        <v>8</v>
      </c>
      <c r="D14" s="75" t="s">
        <v>188</v>
      </c>
      <c r="E14" s="66" t="s">
        <v>89</v>
      </c>
      <c r="F14" s="66" t="s">
        <v>90</v>
      </c>
      <c r="G14" s="66" t="s">
        <v>241</v>
      </c>
      <c r="H14" s="66" t="s">
        <v>190</v>
      </c>
      <c r="I14" s="130">
        <v>0</v>
      </c>
      <c r="J14" s="130">
        <v>4</v>
      </c>
    </row>
    <row r="15" spans="1:10" s="86" customFormat="1" ht="57" customHeight="1">
      <c r="C15" s="64">
        <v>9</v>
      </c>
      <c r="D15" s="75" t="s">
        <v>95</v>
      </c>
      <c r="E15" s="66" t="s">
        <v>89</v>
      </c>
      <c r="F15" s="66" t="s">
        <v>90</v>
      </c>
      <c r="G15" s="66" t="s">
        <v>191</v>
      </c>
      <c r="H15" s="66" t="s">
        <v>94</v>
      </c>
      <c r="I15" s="130" t="s">
        <v>149</v>
      </c>
      <c r="J15" s="130">
        <v>0</v>
      </c>
    </row>
    <row r="16" spans="1:10" s="86" customFormat="1" ht="45" customHeight="1">
      <c r="C16" s="64">
        <v>10</v>
      </c>
      <c r="D16" s="75" t="s">
        <v>184</v>
      </c>
      <c r="E16" s="66" t="s">
        <v>89</v>
      </c>
      <c r="F16" s="66" t="s">
        <v>93</v>
      </c>
      <c r="G16" s="66" t="s">
        <v>183</v>
      </c>
      <c r="H16" s="66" t="s">
        <v>114</v>
      </c>
      <c r="I16" s="130">
        <f>I17</f>
        <v>-40.799999999999997</v>
      </c>
      <c r="J16" s="130">
        <f>J17</f>
        <v>1572.7</v>
      </c>
    </row>
    <row r="17" spans="3:10" s="86" customFormat="1" ht="38.25" customHeight="1">
      <c r="C17" s="64">
        <v>11</v>
      </c>
      <c r="D17" s="68" t="s">
        <v>44</v>
      </c>
      <c r="E17" s="66" t="s">
        <v>89</v>
      </c>
      <c r="F17" s="66" t="s">
        <v>93</v>
      </c>
      <c r="G17" s="66" t="s">
        <v>183</v>
      </c>
      <c r="H17" s="66" t="s">
        <v>114</v>
      </c>
      <c r="I17" s="130">
        <f>I18+I19+I20+I21+I22+I23</f>
        <v>-40.799999999999997</v>
      </c>
      <c r="J17" s="133">
        <f>J18+J22+J23+J20+J19+J21</f>
        <v>1572.7</v>
      </c>
    </row>
    <row r="18" spans="3:10" s="86" customFormat="1" ht="42" customHeight="1">
      <c r="C18" s="64">
        <v>12</v>
      </c>
      <c r="D18" s="75" t="s">
        <v>186</v>
      </c>
      <c r="E18" s="66" t="s">
        <v>89</v>
      </c>
      <c r="F18" s="66" t="s">
        <v>93</v>
      </c>
      <c r="G18" s="66" t="s">
        <v>192</v>
      </c>
      <c r="H18" s="66" t="s">
        <v>92</v>
      </c>
      <c r="I18" s="130">
        <v>0</v>
      </c>
      <c r="J18" s="130">
        <v>544.4</v>
      </c>
    </row>
    <row r="19" spans="3:10" s="86" customFormat="1" ht="42" customHeight="1">
      <c r="C19" s="64">
        <v>13</v>
      </c>
      <c r="D19" s="75" t="s">
        <v>186</v>
      </c>
      <c r="E19" s="66" t="s">
        <v>89</v>
      </c>
      <c r="F19" s="66" t="s">
        <v>93</v>
      </c>
      <c r="G19" s="66" t="s">
        <v>242</v>
      </c>
      <c r="H19" s="66" t="s">
        <v>92</v>
      </c>
      <c r="I19" s="130">
        <v>0</v>
      </c>
      <c r="J19" s="130">
        <v>250</v>
      </c>
    </row>
    <row r="20" spans="3:10" s="86" customFormat="1" ht="48" customHeight="1">
      <c r="C20" s="64">
        <v>14</v>
      </c>
      <c r="D20" s="75" t="s">
        <v>188</v>
      </c>
      <c r="E20" s="66" t="s">
        <v>89</v>
      </c>
      <c r="F20" s="66" t="s">
        <v>93</v>
      </c>
      <c r="G20" s="66" t="s">
        <v>193</v>
      </c>
      <c r="H20" s="66" t="s">
        <v>190</v>
      </c>
      <c r="I20" s="130">
        <v>0</v>
      </c>
      <c r="J20" s="130">
        <v>168.9</v>
      </c>
    </row>
    <row r="21" spans="3:10" s="86" customFormat="1" ht="48" customHeight="1">
      <c r="C21" s="64">
        <v>15</v>
      </c>
      <c r="D21" s="75" t="s">
        <v>188</v>
      </c>
      <c r="E21" s="66" t="s">
        <v>89</v>
      </c>
      <c r="F21" s="66" t="s">
        <v>93</v>
      </c>
      <c r="G21" s="66" t="s">
        <v>242</v>
      </c>
      <c r="H21" s="66" t="s">
        <v>190</v>
      </c>
      <c r="I21" s="130">
        <v>0</v>
      </c>
      <c r="J21" s="130">
        <v>71</v>
      </c>
    </row>
    <row r="22" spans="3:10" s="86" customFormat="1" ht="68.25" customHeight="1">
      <c r="C22" s="64">
        <v>16</v>
      </c>
      <c r="D22" s="76" t="s">
        <v>95</v>
      </c>
      <c r="E22" s="66" t="s">
        <v>89</v>
      </c>
      <c r="F22" s="66" t="s">
        <v>93</v>
      </c>
      <c r="G22" s="66" t="s">
        <v>194</v>
      </c>
      <c r="H22" s="66" t="s">
        <v>94</v>
      </c>
      <c r="I22" s="130">
        <v>-40.799999999999997</v>
      </c>
      <c r="J22" s="130">
        <v>430.4</v>
      </c>
    </row>
    <row r="23" spans="3:10" s="86" customFormat="1" ht="41.25" customHeight="1">
      <c r="C23" s="64">
        <v>17</v>
      </c>
      <c r="D23" s="114" t="s">
        <v>96</v>
      </c>
      <c r="E23" s="66" t="s">
        <v>89</v>
      </c>
      <c r="F23" s="66" t="s">
        <v>93</v>
      </c>
      <c r="G23" s="66" t="s">
        <v>195</v>
      </c>
      <c r="H23" s="66" t="s">
        <v>116</v>
      </c>
      <c r="I23" s="130">
        <f>I24+I25+I26</f>
        <v>0</v>
      </c>
      <c r="J23" s="130">
        <f>J24+J25+J26</f>
        <v>108</v>
      </c>
    </row>
    <row r="24" spans="3:10" s="86" customFormat="1" ht="18.75" customHeight="1">
      <c r="C24" s="64">
        <v>18</v>
      </c>
      <c r="D24" s="114" t="s">
        <v>96</v>
      </c>
      <c r="E24" s="66" t="s">
        <v>89</v>
      </c>
      <c r="F24" s="66" t="s">
        <v>93</v>
      </c>
      <c r="G24" s="66" t="s">
        <v>195</v>
      </c>
      <c r="H24" s="66" t="s">
        <v>98</v>
      </c>
      <c r="I24" s="130">
        <v>0</v>
      </c>
      <c r="J24" s="130">
        <v>95</v>
      </c>
    </row>
    <row r="25" spans="3:10" s="84" customFormat="1" ht="22.5" customHeight="1">
      <c r="C25" s="64">
        <v>19</v>
      </c>
      <c r="D25" s="76" t="s">
        <v>97</v>
      </c>
      <c r="E25" s="66" t="s">
        <v>89</v>
      </c>
      <c r="F25" s="66" t="s">
        <v>93</v>
      </c>
      <c r="G25" s="66" t="s">
        <v>195</v>
      </c>
      <c r="H25" s="66" t="s">
        <v>118</v>
      </c>
      <c r="I25" s="130">
        <v>0</v>
      </c>
      <c r="J25" s="130">
        <v>8</v>
      </c>
    </row>
    <row r="26" spans="3:10" s="84" customFormat="1" ht="36.75" customHeight="1">
      <c r="C26" s="64">
        <v>20</v>
      </c>
      <c r="D26" s="76" t="s">
        <v>97</v>
      </c>
      <c r="E26" s="66" t="s">
        <v>89</v>
      </c>
      <c r="F26" s="66" t="s">
        <v>93</v>
      </c>
      <c r="G26" s="66" t="s">
        <v>195</v>
      </c>
      <c r="H26" s="66" t="s">
        <v>119</v>
      </c>
      <c r="I26" s="130">
        <v>0</v>
      </c>
      <c r="J26" s="130">
        <v>5</v>
      </c>
    </row>
    <row r="27" spans="3:10" s="84" customFormat="1" ht="75.75" customHeight="1">
      <c r="C27" s="64">
        <v>21</v>
      </c>
      <c r="D27" s="76" t="s">
        <v>174</v>
      </c>
      <c r="E27" s="66" t="s">
        <v>89</v>
      </c>
      <c r="F27" s="66" t="s">
        <v>196</v>
      </c>
      <c r="G27" s="66" t="s">
        <v>194</v>
      </c>
      <c r="H27" s="66" t="s">
        <v>114</v>
      </c>
      <c r="I27" s="130">
        <f>I28</f>
        <v>0</v>
      </c>
      <c r="J27" s="133">
        <f>J28</f>
        <v>0.3</v>
      </c>
    </row>
    <row r="28" spans="3:10" s="84" customFormat="1" ht="25.5" customHeight="1">
      <c r="C28" s="64">
        <v>22</v>
      </c>
      <c r="D28" s="76" t="s">
        <v>197</v>
      </c>
      <c r="E28" s="66" t="s">
        <v>89</v>
      </c>
      <c r="F28" s="66" t="s">
        <v>196</v>
      </c>
      <c r="G28" s="66" t="s">
        <v>194</v>
      </c>
      <c r="H28" s="66" t="s">
        <v>198</v>
      </c>
      <c r="I28" s="130">
        <v>0</v>
      </c>
      <c r="J28" s="130">
        <v>0.3</v>
      </c>
    </row>
    <row r="29" spans="3:10" s="84" customFormat="1" ht="44.25" customHeight="1">
      <c r="C29" s="64">
        <v>23</v>
      </c>
      <c r="D29" s="76" t="s">
        <v>122</v>
      </c>
      <c r="E29" s="66" t="s">
        <v>89</v>
      </c>
      <c r="F29" s="66" t="s">
        <v>125</v>
      </c>
      <c r="G29" s="66" t="s">
        <v>194</v>
      </c>
      <c r="H29" s="66" t="s">
        <v>114</v>
      </c>
      <c r="I29" s="130">
        <v>0</v>
      </c>
      <c r="J29" s="133">
        <v>0</v>
      </c>
    </row>
    <row r="30" spans="3:10" s="84" customFormat="1" ht="21.75" customHeight="1">
      <c r="C30" s="64">
        <v>24</v>
      </c>
      <c r="D30" s="76" t="s">
        <v>124</v>
      </c>
      <c r="E30" s="66" t="s">
        <v>89</v>
      </c>
      <c r="F30" s="66" t="s">
        <v>125</v>
      </c>
      <c r="G30" s="66" t="s">
        <v>194</v>
      </c>
      <c r="H30" s="66" t="s">
        <v>126</v>
      </c>
      <c r="I30" s="130">
        <v>0</v>
      </c>
      <c r="J30" s="130">
        <v>0</v>
      </c>
    </row>
    <row r="31" spans="3:10" s="84" customFormat="1" ht="55.5" customHeight="1">
      <c r="C31" s="64">
        <v>25</v>
      </c>
      <c r="D31" s="192" t="s">
        <v>254</v>
      </c>
      <c r="E31" s="66" t="s">
        <v>89</v>
      </c>
      <c r="F31" s="66" t="s">
        <v>106</v>
      </c>
      <c r="G31" s="66" t="s">
        <v>194</v>
      </c>
      <c r="H31" s="66" t="s">
        <v>114</v>
      </c>
      <c r="I31" s="130">
        <f>I32</f>
        <v>0</v>
      </c>
      <c r="J31" s="133">
        <f>J32</f>
        <v>0</v>
      </c>
    </row>
    <row r="32" spans="3:10" s="84" customFormat="1" ht="21.75" customHeight="1">
      <c r="C32" s="64">
        <v>26</v>
      </c>
      <c r="D32" s="190" t="s">
        <v>252</v>
      </c>
      <c r="E32" s="66" t="s">
        <v>89</v>
      </c>
      <c r="F32" s="66" t="s">
        <v>106</v>
      </c>
      <c r="G32" s="66" t="s">
        <v>194</v>
      </c>
      <c r="H32" s="66" t="s">
        <v>255</v>
      </c>
      <c r="I32" s="130">
        <v>0</v>
      </c>
      <c r="J32" s="130">
        <v>0</v>
      </c>
    </row>
    <row r="33" spans="3:11" s="84" customFormat="1" ht="20.25" customHeight="1">
      <c r="C33" s="64">
        <v>27</v>
      </c>
      <c r="D33" s="68" t="s">
        <v>184</v>
      </c>
      <c r="E33" s="136" t="s">
        <v>90</v>
      </c>
      <c r="F33" s="136" t="s">
        <v>100</v>
      </c>
      <c r="G33" s="136" t="s">
        <v>183</v>
      </c>
      <c r="H33" s="66" t="s">
        <v>114</v>
      </c>
      <c r="I33" s="130">
        <f>I34</f>
        <v>0</v>
      </c>
      <c r="J33" s="218">
        <f>J36</f>
        <v>333.4</v>
      </c>
    </row>
    <row r="34" spans="3:11" s="84" customFormat="1" ht="18.75" customHeight="1">
      <c r="C34" s="64">
        <v>28</v>
      </c>
      <c r="D34" s="68" t="s">
        <v>101</v>
      </c>
      <c r="E34" s="136" t="s">
        <v>90</v>
      </c>
      <c r="F34" s="136" t="s">
        <v>100</v>
      </c>
      <c r="G34" s="136" t="s">
        <v>183</v>
      </c>
      <c r="H34" s="66" t="s">
        <v>114</v>
      </c>
      <c r="I34" s="130">
        <f>I35</f>
        <v>0</v>
      </c>
      <c r="J34" s="218">
        <f>J35</f>
        <v>333.4</v>
      </c>
    </row>
    <row r="35" spans="3:11" s="84" customFormat="1" ht="36.75" customHeight="1">
      <c r="C35" s="64">
        <v>29</v>
      </c>
      <c r="D35" s="68" t="s">
        <v>59</v>
      </c>
      <c r="E35" s="136" t="s">
        <v>90</v>
      </c>
      <c r="F35" s="136" t="s">
        <v>100</v>
      </c>
      <c r="G35" s="136" t="s">
        <v>199</v>
      </c>
      <c r="H35" s="66" t="s">
        <v>114</v>
      </c>
      <c r="I35" s="130">
        <f>I36</f>
        <v>0</v>
      </c>
      <c r="J35" s="130">
        <f>J36</f>
        <v>333.4</v>
      </c>
    </row>
    <row r="36" spans="3:11" s="84" customFormat="1" ht="27" customHeight="1">
      <c r="C36" s="64">
        <v>30</v>
      </c>
      <c r="D36" s="68" t="s">
        <v>102</v>
      </c>
      <c r="E36" s="136" t="s">
        <v>90</v>
      </c>
      <c r="F36" s="136" t="s">
        <v>100</v>
      </c>
      <c r="G36" s="136" t="s">
        <v>199</v>
      </c>
      <c r="H36" s="66" t="s">
        <v>114</v>
      </c>
      <c r="I36" s="130">
        <f>I37+I38+I39</f>
        <v>0</v>
      </c>
      <c r="J36" s="130">
        <f>J37+J38+J39</f>
        <v>333.4</v>
      </c>
    </row>
    <row r="37" spans="3:11" s="84" customFormat="1" ht="39" customHeight="1">
      <c r="C37" s="64">
        <v>31</v>
      </c>
      <c r="D37" s="75" t="s">
        <v>186</v>
      </c>
      <c r="E37" s="136" t="s">
        <v>90</v>
      </c>
      <c r="F37" s="136" t="s">
        <v>100</v>
      </c>
      <c r="G37" s="136" t="s">
        <v>199</v>
      </c>
      <c r="H37" s="66" t="s">
        <v>92</v>
      </c>
      <c r="I37" s="130">
        <v>0</v>
      </c>
      <c r="J37" s="130">
        <v>216</v>
      </c>
    </row>
    <row r="38" spans="3:11" s="84" customFormat="1" ht="40.5" customHeight="1">
      <c r="C38" s="64">
        <v>32</v>
      </c>
      <c r="D38" s="75" t="s">
        <v>188</v>
      </c>
      <c r="E38" s="136" t="s">
        <v>90</v>
      </c>
      <c r="F38" s="136" t="s">
        <v>100</v>
      </c>
      <c r="G38" s="136" t="s">
        <v>199</v>
      </c>
      <c r="H38" s="66" t="s">
        <v>190</v>
      </c>
      <c r="I38" s="130">
        <v>0</v>
      </c>
      <c r="J38" s="130">
        <v>66</v>
      </c>
    </row>
    <row r="39" spans="3:11" s="84" customFormat="1" ht="60.75" customHeight="1">
      <c r="C39" s="64">
        <v>33</v>
      </c>
      <c r="D39" s="68" t="s">
        <v>95</v>
      </c>
      <c r="E39" s="136" t="s">
        <v>90</v>
      </c>
      <c r="F39" s="136" t="s">
        <v>100</v>
      </c>
      <c r="G39" s="136" t="s">
        <v>199</v>
      </c>
      <c r="H39" s="66" t="s">
        <v>94</v>
      </c>
      <c r="I39" s="130">
        <v>0</v>
      </c>
      <c r="J39" s="130">
        <v>51.4</v>
      </c>
    </row>
    <row r="40" spans="3:11" s="87" customFormat="1" ht="60" customHeight="1">
      <c r="C40" s="64">
        <v>34</v>
      </c>
      <c r="D40" s="68" t="s">
        <v>130</v>
      </c>
      <c r="E40" s="136" t="s">
        <v>100</v>
      </c>
      <c r="F40" s="136" t="s">
        <v>103</v>
      </c>
      <c r="G40" s="136" t="s">
        <v>183</v>
      </c>
      <c r="H40" s="66" t="s">
        <v>114</v>
      </c>
      <c r="I40" s="130">
        <f>I45</f>
        <v>0</v>
      </c>
      <c r="J40" s="133">
        <f>J45</f>
        <v>65</v>
      </c>
    </row>
    <row r="41" spans="3:11" s="87" customFormat="1" ht="42" customHeight="1">
      <c r="C41" s="64">
        <v>35</v>
      </c>
      <c r="D41" s="68" t="s">
        <v>200</v>
      </c>
      <c r="E41" s="136" t="s">
        <v>182</v>
      </c>
      <c r="F41" s="136" t="s">
        <v>182</v>
      </c>
      <c r="G41" s="136" t="s">
        <v>201</v>
      </c>
      <c r="H41" s="66" t="s">
        <v>114</v>
      </c>
      <c r="I41" s="130">
        <f>I42</f>
        <v>0</v>
      </c>
      <c r="J41" s="130">
        <f>J44</f>
        <v>50</v>
      </c>
    </row>
    <row r="42" spans="3:11" s="87" customFormat="1" ht="60" customHeight="1">
      <c r="C42" s="64">
        <v>36</v>
      </c>
      <c r="D42" s="68" t="s">
        <v>263</v>
      </c>
      <c r="E42" s="136" t="s">
        <v>100</v>
      </c>
      <c r="F42" s="136" t="s">
        <v>128</v>
      </c>
      <c r="G42" s="136" t="s">
        <v>264</v>
      </c>
      <c r="H42" s="66" t="s">
        <v>114</v>
      </c>
      <c r="I42" s="130">
        <f>I44</f>
        <v>0</v>
      </c>
      <c r="J42" s="130">
        <f>J44</f>
        <v>50</v>
      </c>
    </row>
    <row r="43" spans="3:11" s="87" customFormat="1" ht="38.25" customHeight="1">
      <c r="C43" s="64">
        <v>37</v>
      </c>
      <c r="D43" s="68" t="s">
        <v>265</v>
      </c>
      <c r="E43" s="136" t="s">
        <v>100</v>
      </c>
      <c r="F43" s="136" t="s">
        <v>128</v>
      </c>
      <c r="G43" s="136" t="s">
        <v>266</v>
      </c>
      <c r="H43" s="66" t="s">
        <v>114</v>
      </c>
      <c r="I43" s="130">
        <v>50</v>
      </c>
      <c r="J43" s="130">
        <v>50</v>
      </c>
    </row>
    <row r="44" spans="3:11" s="87" customFormat="1" ht="61.5" customHeight="1">
      <c r="C44" s="64">
        <v>38</v>
      </c>
      <c r="D44" s="211" t="s">
        <v>95</v>
      </c>
      <c r="E44" s="212" t="s">
        <v>100</v>
      </c>
      <c r="F44" s="212" t="s">
        <v>128</v>
      </c>
      <c r="G44" s="212" t="s">
        <v>266</v>
      </c>
      <c r="H44" s="213" t="s">
        <v>94</v>
      </c>
      <c r="I44" s="214">
        <v>0</v>
      </c>
      <c r="J44" s="219">
        <v>50</v>
      </c>
    </row>
    <row r="45" spans="3:11" s="87" customFormat="1" ht="39.75" customHeight="1">
      <c r="C45" s="64">
        <v>39</v>
      </c>
      <c r="D45" s="68" t="s">
        <v>200</v>
      </c>
      <c r="E45" s="136" t="s">
        <v>100</v>
      </c>
      <c r="F45" s="136" t="s">
        <v>103</v>
      </c>
      <c r="G45" s="136" t="s">
        <v>201</v>
      </c>
      <c r="H45" s="66" t="s">
        <v>114</v>
      </c>
      <c r="I45" s="130">
        <f>I46</f>
        <v>0</v>
      </c>
      <c r="J45" s="130">
        <f>J47</f>
        <v>65</v>
      </c>
    </row>
    <row r="46" spans="3:11" s="87" customFormat="1" ht="37.5" customHeight="1">
      <c r="C46" s="64">
        <v>40</v>
      </c>
      <c r="D46" s="68" t="s">
        <v>202</v>
      </c>
      <c r="E46" s="136" t="s">
        <v>100</v>
      </c>
      <c r="F46" s="136" t="s">
        <v>103</v>
      </c>
      <c r="G46" s="136" t="s">
        <v>203</v>
      </c>
      <c r="H46" s="66" t="s">
        <v>114</v>
      </c>
      <c r="I46" s="130">
        <f>I47</f>
        <v>0</v>
      </c>
      <c r="J46" s="130">
        <f>J47</f>
        <v>65</v>
      </c>
    </row>
    <row r="47" spans="3:11" s="87" customFormat="1" ht="55.5" customHeight="1">
      <c r="C47" s="64">
        <v>41</v>
      </c>
      <c r="D47" s="68" t="s">
        <v>95</v>
      </c>
      <c r="E47" s="136" t="s">
        <v>100</v>
      </c>
      <c r="F47" s="136" t="s">
        <v>103</v>
      </c>
      <c r="G47" s="136" t="s">
        <v>204</v>
      </c>
      <c r="H47" s="66" t="s">
        <v>94</v>
      </c>
      <c r="I47" s="130">
        <v>0</v>
      </c>
      <c r="J47" s="130">
        <v>65</v>
      </c>
      <c r="K47" s="103"/>
    </row>
    <row r="48" spans="3:11" s="87" customFormat="1" ht="67.5" customHeight="1">
      <c r="C48" s="64">
        <v>42</v>
      </c>
      <c r="D48" s="68" t="s">
        <v>130</v>
      </c>
      <c r="E48" s="136" t="s">
        <v>93</v>
      </c>
      <c r="F48" s="136" t="s">
        <v>128</v>
      </c>
      <c r="G48" s="136" t="s">
        <v>183</v>
      </c>
      <c r="H48" s="66" t="s">
        <v>114</v>
      </c>
      <c r="I48" s="130">
        <f>I49</f>
        <v>384</v>
      </c>
      <c r="J48" s="133">
        <f>J49</f>
        <v>1511.405</v>
      </c>
    </row>
    <row r="49" spans="3:10" s="87" customFormat="1" ht="38.25" customHeight="1">
      <c r="C49" s="64">
        <v>43</v>
      </c>
      <c r="D49" s="68" t="s">
        <v>200</v>
      </c>
      <c r="E49" s="136" t="s">
        <v>93</v>
      </c>
      <c r="F49" s="136" t="s">
        <v>128</v>
      </c>
      <c r="G49" s="136" t="s">
        <v>201</v>
      </c>
      <c r="H49" s="66" t="s">
        <v>114</v>
      </c>
      <c r="I49" s="130">
        <f>I50</f>
        <v>384</v>
      </c>
      <c r="J49" s="130">
        <f>J50</f>
        <v>1511.405</v>
      </c>
    </row>
    <row r="50" spans="3:10" s="87" customFormat="1" ht="39" customHeight="1">
      <c r="C50" s="64">
        <v>44</v>
      </c>
      <c r="D50" s="68" t="s">
        <v>205</v>
      </c>
      <c r="E50" s="136" t="s">
        <v>93</v>
      </c>
      <c r="F50" s="136" t="s">
        <v>128</v>
      </c>
      <c r="G50" s="136" t="s">
        <v>206</v>
      </c>
      <c r="H50" s="66" t="s">
        <v>114</v>
      </c>
      <c r="I50" s="130">
        <f>I51</f>
        <v>384</v>
      </c>
      <c r="J50" s="130">
        <f>J51+J53+J55</f>
        <v>1511.405</v>
      </c>
    </row>
    <row r="51" spans="3:10" s="87" customFormat="1" ht="56.25" customHeight="1">
      <c r="C51" s="64">
        <v>45</v>
      </c>
      <c r="D51" s="68" t="s">
        <v>95</v>
      </c>
      <c r="E51" s="136" t="s">
        <v>93</v>
      </c>
      <c r="F51" s="136" t="s">
        <v>128</v>
      </c>
      <c r="G51" s="136" t="s">
        <v>207</v>
      </c>
      <c r="H51" s="66" t="s">
        <v>94</v>
      </c>
      <c r="I51" s="130">
        <v>384</v>
      </c>
      <c r="J51" s="130">
        <v>867.64</v>
      </c>
    </row>
    <row r="52" spans="3:10" s="87" customFormat="1" ht="64.5" customHeight="1">
      <c r="C52" s="64">
        <v>46</v>
      </c>
      <c r="D52" s="68" t="s">
        <v>267</v>
      </c>
      <c r="E52" s="136" t="s">
        <v>93</v>
      </c>
      <c r="F52" s="136" t="s">
        <v>128</v>
      </c>
      <c r="G52" s="136" t="s">
        <v>268</v>
      </c>
      <c r="H52" s="66" t="s">
        <v>114</v>
      </c>
      <c r="I52" s="130">
        <v>0</v>
      </c>
      <c r="J52" s="130">
        <v>493.76499999999999</v>
      </c>
    </row>
    <row r="53" spans="3:10" s="87" customFormat="1" ht="63.75" customHeight="1">
      <c r="C53" s="64">
        <v>47</v>
      </c>
      <c r="D53" s="211" t="s">
        <v>95</v>
      </c>
      <c r="E53" s="212" t="s">
        <v>93</v>
      </c>
      <c r="F53" s="212" t="s">
        <v>128</v>
      </c>
      <c r="G53" s="212" t="s">
        <v>268</v>
      </c>
      <c r="H53" s="213" t="s">
        <v>94</v>
      </c>
      <c r="I53" s="214">
        <v>0</v>
      </c>
      <c r="J53" s="214">
        <v>493.76499999999999</v>
      </c>
    </row>
    <row r="54" spans="3:10" s="87" customFormat="1" ht="56.25" customHeight="1">
      <c r="C54" s="64">
        <v>48</v>
      </c>
      <c r="D54" s="211" t="s">
        <v>269</v>
      </c>
      <c r="E54" s="212" t="s">
        <v>93</v>
      </c>
      <c r="F54" s="212" t="s">
        <v>128</v>
      </c>
      <c r="G54" s="212" t="s">
        <v>270</v>
      </c>
      <c r="H54" s="213" t="s">
        <v>114</v>
      </c>
      <c r="I54" s="214">
        <f>I55</f>
        <v>0</v>
      </c>
      <c r="J54" s="214">
        <v>150</v>
      </c>
    </row>
    <row r="55" spans="3:10" s="87" customFormat="1" ht="66" customHeight="1">
      <c r="C55" s="64">
        <v>49</v>
      </c>
      <c r="D55" s="211" t="s">
        <v>95</v>
      </c>
      <c r="E55" s="212" t="s">
        <v>93</v>
      </c>
      <c r="F55" s="212" t="s">
        <v>128</v>
      </c>
      <c r="G55" s="212" t="s">
        <v>270</v>
      </c>
      <c r="H55" s="213" t="s">
        <v>94</v>
      </c>
      <c r="I55" s="214">
        <v>0</v>
      </c>
      <c r="J55" s="214">
        <v>150</v>
      </c>
    </row>
    <row r="56" spans="3:10" s="87" customFormat="1" ht="39" customHeight="1">
      <c r="C56" s="64">
        <v>50</v>
      </c>
      <c r="D56" s="215" t="s">
        <v>184</v>
      </c>
      <c r="E56" s="212" t="s">
        <v>93</v>
      </c>
      <c r="F56" s="212" t="s">
        <v>271</v>
      </c>
      <c r="G56" s="216" t="s">
        <v>183</v>
      </c>
      <c r="H56" s="213" t="s">
        <v>114</v>
      </c>
      <c r="I56" s="214">
        <f>I57</f>
        <v>25.6</v>
      </c>
      <c r="J56" s="219">
        <f>J57</f>
        <v>25.6</v>
      </c>
    </row>
    <row r="57" spans="3:10" s="87" customFormat="1" ht="42.75" customHeight="1">
      <c r="C57" s="64">
        <v>51</v>
      </c>
      <c r="D57" s="211" t="s">
        <v>261</v>
      </c>
      <c r="E57" s="212" t="s">
        <v>93</v>
      </c>
      <c r="F57" s="212" t="s">
        <v>271</v>
      </c>
      <c r="G57" s="216" t="s">
        <v>277</v>
      </c>
      <c r="H57" s="213" t="s">
        <v>114</v>
      </c>
      <c r="I57" s="214">
        <f>I58</f>
        <v>25.6</v>
      </c>
      <c r="J57" s="214">
        <f>J58</f>
        <v>25.6</v>
      </c>
    </row>
    <row r="58" spans="3:10" s="87" customFormat="1" ht="26.25" customHeight="1">
      <c r="C58" s="64">
        <v>52</v>
      </c>
      <c r="D58" s="211" t="s">
        <v>272</v>
      </c>
      <c r="E58" s="212" t="s">
        <v>93</v>
      </c>
      <c r="F58" s="212" t="s">
        <v>271</v>
      </c>
      <c r="G58" s="212" t="s">
        <v>273</v>
      </c>
      <c r="H58" s="213" t="s">
        <v>114</v>
      </c>
      <c r="I58" s="214">
        <f>I59+I60</f>
        <v>25.6</v>
      </c>
      <c r="J58" s="214">
        <f>J59+J60</f>
        <v>25.6</v>
      </c>
    </row>
    <row r="59" spans="3:10" s="87" customFormat="1" ht="66" customHeight="1">
      <c r="C59" s="64">
        <v>53</v>
      </c>
      <c r="D59" s="211" t="s">
        <v>274</v>
      </c>
      <c r="E59" s="212" t="s">
        <v>93</v>
      </c>
      <c r="F59" s="212" t="s">
        <v>271</v>
      </c>
      <c r="G59" s="212" t="s">
        <v>273</v>
      </c>
      <c r="H59" s="213" t="s">
        <v>275</v>
      </c>
      <c r="I59" s="214">
        <v>5.8</v>
      </c>
      <c r="J59" s="214">
        <v>5.8</v>
      </c>
    </row>
    <row r="60" spans="3:10" s="87" customFormat="1" ht="23.25" customHeight="1">
      <c r="C60" s="64">
        <v>54</v>
      </c>
      <c r="D60" s="211" t="s">
        <v>276</v>
      </c>
      <c r="E60" s="212" t="s">
        <v>93</v>
      </c>
      <c r="F60" s="212" t="s">
        <v>271</v>
      </c>
      <c r="G60" s="212" t="s">
        <v>273</v>
      </c>
      <c r="H60" s="213" t="s">
        <v>119</v>
      </c>
      <c r="I60" s="214">
        <v>19.8</v>
      </c>
      <c r="J60" s="214">
        <v>19.8</v>
      </c>
    </row>
    <row r="61" spans="3:10" s="86" customFormat="1" ht="65.25" customHeight="1">
      <c r="C61" s="64">
        <v>55</v>
      </c>
      <c r="D61" s="211" t="s">
        <v>130</v>
      </c>
      <c r="E61" s="213" t="s">
        <v>104</v>
      </c>
      <c r="F61" s="213" t="s">
        <v>100</v>
      </c>
      <c r="G61" s="216" t="s">
        <v>183</v>
      </c>
      <c r="H61" s="216" t="s">
        <v>114</v>
      </c>
      <c r="I61" s="217">
        <f>I62</f>
        <v>-377.5</v>
      </c>
      <c r="J61" s="220">
        <f>J63</f>
        <v>147.5</v>
      </c>
    </row>
    <row r="62" spans="3:10" s="84" customFormat="1" ht="37.5" customHeight="1">
      <c r="C62" s="64">
        <v>56</v>
      </c>
      <c r="D62" s="68" t="s">
        <v>200</v>
      </c>
      <c r="E62" s="66" t="s">
        <v>104</v>
      </c>
      <c r="F62" s="66" t="s">
        <v>100</v>
      </c>
      <c r="G62" s="136" t="s">
        <v>201</v>
      </c>
      <c r="H62" s="118" t="s">
        <v>114</v>
      </c>
      <c r="I62" s="131">
        <f>I63</f>
        <v>-377.5</v>
      </c>
      <c r="J62" s="130">
        <f>J64</f>
        <v>147.5</v>
      </c>
    </row>
    <row r="63" spans="3:10" s="88" customFormat="1" ht="23.25" customHeight="1">
      <c r="C63" s="64">
        <v>57</v>
      </c>
      <c r="D63" s="68" t="s">
        <v>208</v>
      </c>
      <c r="E63" s="66" t="s">
        <v>104</v>
      </c>
      <c r="F63" s="66" t="s">
        <v>100</v>
      </c>
      <c r="G63" s="118" t="s">
        <v>209</v>
      </c>
      <c r="H63" s="118" t="s">
        <v>114</v>
      </c>
      <c r="I63" s="131">
        <f>I64</f>
        <v>-377.5</v>
      </c>
      <c r="J63" s="130">
        <f>J64</f>
        <v>147.5</v>
      </c>
    </row>
    <row r="64" spans="3:10" s="87" customFormat="1" ht="57" customHeight="1">
      <c r="C64" s="64">
        <v>58</v>
      </c>
      <c r="D64" s="68" t="s">
        <v>95</v>
      </c>
      <c r="E64" s="66" t="s">
        <v>104</v>
      </c>
      <c r="F64" s="66" t="s">
        <v>100</v>
      </c>
      <c r="G64" s="118" t="s">
        <v>210</v>
      </c>
      <c r="H64" s="118" t="s">
        <v>94</v>
      </c>
      <c r="I64" s="132">
        <v>-377.5</v>
      </c>
      <c r="J64" s="221">
        <v>147.5</v>
      </c>
    </row>
    <row r="65" spans="3:10" s="86" customFormat="1" ht="54" customHeight="1">
      <c r="C65" s="64">
        <v>59</v>
      </c>
      <c r="D65" s="68" t="s">
        <v>130</v>
      </c>
      <c r="E65" s="66" t="s">
        <v>105</v>
      </c>
      <c r="F65" s="66" t="s">
        <v>89</v>
      </c>
      <c r="G65" s="118" t="s">
        <v>183</v>
      </c>
      <c r="H65" s="118" t="s">
        <v>114</v>
      </c>
      <c r="I65" s="131">
        <f>I66</f>
        <v>0</v>
      </c>
      <c r="J65" s="130">
        <f>J66</f>
        <v>30</v>
      </c>
    </row>
    <row r="66" spans="3:10" s="86" customFormat="1" ht="38.25" customHeight="1">
      <c r="C66" s="64">
        <v>60</v>
      </c>
      <c r="D66" s="68" t="s">
        <v>211</v>
      </c>
      <c r="E66" s="66" t="s">
        <v>105</v>
      </c>
      <c r="F66" s="66" t="s">
        <v>89</v>
      </c>
      <c r="G66" s="118" t="s">
        <v>212</v>
      </c>
      <c r="H66" s="118" t="s">
        <v>114</v>
      </c>
      <c r="I66" s="131">
        <f>I67</f>
        <v>0</v>
      </c>
      <c r="J66" s="218">
        <f>J68</f>
        <v>30</v>
      </c>
    </row>
    <row r="67" spans="3:10" s="86" customFormat="1" ht="23.25" customHeight="1">
      <c r="C67" s="64">
        <v>61</v>
      </c>
      <c r="D67" s="68" t="s">
        <v>213</v>
      </c>
      <c r="E67" s="66" t="s">
        <v>105</v>
      </c>
      <c r="F67" s="66" t="s">
        <v>89</v>
      </c>
      <c r="G67" s="118" t="s">
        <v>214</v>
      </c>
      <c r="H67" s="118" t="s">
        <v>114</v>
      </c>
      <c r="I67" s="131">
        <f>I68</f>
        <v>0</v>
      </c>
      <c r="J67" s="130">
        <f>J68</f>
        <v>30</v>
      </c>
    </row>
    <row r="68" spans="3:10" s="86" customFormat="1" ht="58.5" customHeight="1">
      <c r="C68" s="64">
        <v>62</v>
      </c>
      <c r="D68" s="68" t="s">
        <v>95</v>
      </c>
      <c r="E68" s="66" t="s">
        <v>105</v>
      </c>
      <c r="F68" s="66" t="s">
        <v>89</v>
      </c>
      <c r="G68" s="118" t="s">
        <v>215</v>
      </c>
      <c r="H68" s="118" t="s">
        <v>94</v>
      </c>
      <c r="I68" s="131">
        <v>0</v>
      </c>
      <c r="J68" s="130">
        <v>30</v>
      </c>
    </row>
    <row r="69" spans="3:10" s="86" customFormat="1" ht="73.5" customHeight="1">
      <c r="C69" s="64">
        <v>63</v>
      </c>
      <c r="D69" s="68" t="s">
        <v>130</v>
      </c>
      <c r="E69" s="66" t="s">
        <v>103</v>
      </c>
      <c r="F69" s="66" t="s">
        <v>89</v>
      </c>
      <c r="G69" s="118" t="s">
        <v>183</v>
      </c>
      <c r="H69" s="118" t="s">
        <v>114</v>
      </c>
      <c r="I69" s="131">
        <v>0</v>
      </c>
      <c r="J69" s="218">
        <v>72</v>
      </c>
    </row>
    <row r="70" spans="3:10" s="87" customFormat="1" ht="37.5" customHeight="1">
      <c r="C70" s="64">
        <v>64</v>
      </c>
      <c r="D70" s="68" t="s">
        <v>211</v>
      </c>
      <c r="E70" s="66" t="s">
        <v>103</v>
      </c>
      <c r="F70" s="66" t="s">
        <v>89</v>
      </c>
      <c r="G70" s="66" t="s">
        <v>212</v>
      </c>
      <c r="H70" s="66" t="s">
        <v>114</v>
      </c>
      <c r="I70" s="130">
        <v>0</v>
      </c>
      <c r="J70" s="130">
        <v>72</v>
      </c>
    </row>
    <row r="71" spans="3:10" s="87" customFormat="1" ht="42" customHeight="1">
      <c r="C71" s="64">
        <v>65</v>
      </c>
      <c r="D71" s="68" t="s">
        <v>216</v>
      </c>
      <c r="E71" s="66" t="s">
        <v>103</v>
      </c>
      <c r="F71" s="66" t="s">
        <v>89</v>
      </c>
      <c r="G71" s="66" t="s">
        <v>217</v>
      </c>
      <c r="H71" s="66" t="s">
        <v>114</v>
      </c>
      <c r="I71" s="130">
        <v>0</v>
      </c>
      <c r="J71" s="130">
        <v>72</v>
      </c>
    </row>
    <row r="72" spans="3:10" s="87" customFormat="1" ht="55.5" customHeight="1">
      <c r="C72" s="64">
        <v>66</v>
      </c>
      <c r="D72" s="68" t="s">
        <v>107</v>
      </c>
      <c r="E72" s="66" t="s">
        <v>103</v>
      </c>
      <c r="F72" s="66" t="s">
        <v>89</v>
      </c>
      <c r="G72" s="66" t="s">
        <v>218</v>
      </c>
      <c r="H72" s="66" t="s">
        <v>219</v>
      </c>
      <c r="I72" s="130">
        <v>0</v>
      </c>
      <c r="J72" s="130">
        <v>72</v>
      </c>
    </row>
    <row r="73" spans="3:10" ht="56.25">
      <c r="C73" s="64">
        <v>67</v>
      </c>
      <c r="D73" s="68" t="s">
        <v>130</v>
      </c>
      <c r="E73" s="66" t="s">
        <v>106</v>
      </c>
      <c r="F73" s="66" t="s">
        <v>104</v>
      </c>
      <c r="G73" s="66" t="s">
        <v>183</v>
      </c>
      <c r="H73" s="66" t="s">
        <v>114</v>
      </c>
      <c r="I73" s="130">
        <f>I74</f>
        <v>-27.629999999999995</v>
      </c>
      <c r="J73" s="133">
        <f>J74</f>
        <v>231.07</v>
      </c>
    </row>
    <row r="74" spans="3:10" ht="37.5">
      <c r="C74" s="64">
        <v>68</v>
      </c>
      <c r="D74" s="68" t="s">
        <v>211</v>
      </c>
      <c r="E74" s="66" t="s">
        <v>106</v>
      </c>
      <c r="F74" s="66" t="s">
        <v>104</v>
      </c>
      <c r="G74" s="66" t="s">
        <v>220</v>
      </c>
      <c r="H74" s="66" t="s">
        <v>114</v>
      </c>
      <c r="I74" s="130">
        <f>I75</f>
        <v>-27.629999999999995</v>
      </c>
      <c r="J74" s="222">
        <f>J75</f>
        <v>231.07</v>
      </c>
    </row>
    <row r="75" spans="3:10" ht="37.5">
      <c r="C75" s="64">
        <v>69</v>
      </c>
      <c r="D75" s="68" t="s">
        <v>221</v>
      </c>
      <c r="E75" s="66" t="s">
        <v>106</v>
      </c>
      <c r="F75" s="66" t="s">
        <v>104</v>
      </c>
      <c r="G75" s="66" t="s">
        <v>222</v>
      </c>
      <c r="H75" s="66" t="s">
        <v>114</v>
      </c>
      <c r="I75" s="130">
        <f>I76+I78+I80+I81+I77+I79</f>
        <v>-27.629999999999995</v>
      </c>
      <c r="J75" s="130">
        <f>J76+J78+J80+J81+J77+J79</f>
        <v>231.07</v>
      </c>
    </row>
    <row r="76" spans="3:10" ht="37.5" customHeight="1">
      <c r="C76" s="64">
        <v>70</v>
      </c>
      <c r="D76" s="163" t="s">
        <v>186</v>
      </c>
      <c r="E76" s="66" t="s">
        <v>106</v>
      </c>
      <c r="F76" s="66" t="s">
        <v>104</v>
      </c>
      <c r="G76" s="66" t="s">
        <v>223</v>
      </c>
      <c r="H76" s="66" t="s">
        <v>92</v>
      </c>
      <c r="I76" s="130">
        <v>-48.33</v>
      </c>
      <c r="J76" s="130">
        <v>42.5</v>
      </c>
    </row>
    <row r="77" spans="3:10" ht="37.5" customHeight="1">
      <c r="C77" s="64">
        <v>71</v>
      </c>
      <c r="D77" s="163" t="s">
        <v>186</v>
      </c>
      <c r="E77" s="66" t="s">
        <v>106</v>
      </c>
      <c r="F77" s="66" t="s">
        <v>104</v>
      </c>
      <c r="G77" s="66" t="s">
        <v>240</v>
      </c>
      <c r="H77" s="66" t="s">
        <v>92</v>
      </c>
      <c r="I77" s="130">
        <v>0</v>
      </c>
      <c r="J77" s="130">
        <v>6</v>
      </c>
    </row>
    <row r="78" spans="3:10" ht="37.5">
      <c r="C78" s="64">
        <v>72</v>
      </c>
      <c r="D78" s="163" t="s">
        <v>224</v>
      </c>
      <c r="E78" s="66" t="s">
        <v>106</v>
      </c>
      <c r="F78" s="66" t="s">
        <v>104</v>
      </c>
      <c r="G78" s="66" t="s">
        <v>225</v>
      </c>
      <c r="H78" s="66" t="s">
        <v>190</v>
      </c>
      <c r="I78" s="130">
        <v>-18</v>
      </c>
      <c r="J78" s="130">
        <v>10.8</v>
      </c>
    </row>
    <row r="79" spans="3:10" ht="42.75" customHeight="1">
      <c r="C79" s="64">
        <v>73</v>
      </c>
      <c r="D79" s="163" t="s">
        <v>224</v>
      </c>
      <c r="E79" s="66" t="s">
        <v>106</v>
      </c>
      <c r="F79" s="66" t="s">
        <v>104</v>
      </c>
      <c r="G79" s="66" t="s">
        <v>240</v>
      </c>
      <c r="H79" s="66" t="s">
        <v>190</v>
      </c>
      <c r="I79" s="130">
        <v>0</v>
      </c>
      <c r="J79" s="130">
        <v>2</v>
      </c>
    </row>
    <row r="80" spans="3:10" ht="59.25" customHeight="1">
      <c r="C80" s="64">
        <v>74</v>
      </c>
      <c r="D80" s="68" t="s">
        <v>95</v>
      </c>
      <c r="E80" s="66" t="s">
        <v>106</v>
      </c>
      <c r="F80" s="66" t="s">
        <v>104</v>
      </c>
      <c r="G80" s="66" t="s">
        <v>226</v>
      </c>
      <c r="H80" s="66" t="s">
        <v>94</v>
      </c>
      <c r="I80" s="130">
        <v>38.700000000000003</v>
      </c>
      <c r="J80" s="130">
        <v>159.77000000000001</v>
      </c>
    </row>
    <row r="81" spans="3:10" ht="37.5">
      <c r="C81" s="64">
        <v>75</v>
      </c>
      <c r="D81" s="68" t="s">
        <v>96</v>
      </c>
      <c r="E81" s="66" t="s">
        <v>106</v>
      </c>
      <c r="F81" s="66" t="s">
        <v>104</v>
      </c>
      <c r="G81" s="66" t="s">
        <v>227</v>
      </c>
      <c r="H81" s="66" t="s">
        <v>98</v>
      </c>
      <c r="I81" s="130">
        <v>0</v>
      </c>
      <c r="J81" s="130">
        <v>10</v>
      </c>
    </row>
    <row r="82" spans="3:10" ht="18.75">
      <c r="C82" s="64"/>
      <c r="D82" s="254" t="s">
        <v>36</v>
      </c>
      <c r="E82" s="254"/>
      <c r="F82" s="254"/>
      <c r="G82" s="254"/>
      <c r="H82" s="254"/>
      <c r="I82" s="164">
        <f>I7+I27+I33+I40+I48+I61+I66+I69+I73+I56</f>
        <v>-36.330000000000005</v>
      </c>
      <c r="J82" s="133">
        <f>J73+J69+J66+J61+J48+J40+J33+J7+J56+J44</f>
        <v>4506.875</v>
      </c>
    </row>
  </sheetData>
  <mergeCells count="4">
    <mergeCell ref="C3:J3"/>
    <mergeCell ref="H4:J4"/>
    <mergeCell ref="G1:J1"/>
    <mergeCell ref="D82:H82"/>
  </mergeCells>
  <printOptions gridLines="1"/>
  <pageMargins left="0.31496062992125984" right="0.31496062992125984" top="0.15748031496062992" bottom="0.15748031496062992" header="0.19685039370078741" footer="0.11811023622047244"/>
  <pageSetup paperSize="9" scale="47" fitToWidth="0" fitToHeight="0" orientation="portrait" r:id="rId1"/>
  <rowBreaks count="1" manualBreakCount="1">
    <brk id="27" min="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topLeftCell="A10" zoomScale="89" zoomScaleSheetLayoutView="89" workbookViewId="0">
      <selection activeCell="F2" sqref="F2"/>
    </sheetView>
  </sheetViews>
  <sheetFormatPr defaultRowHeight="12.75"/>
  <cols>
    <col min="1" max="1" width="5.28515625" style="77" customWidth="1"/>
    <col min="2" max="2" width="45" style="78" customWidth="1"/>
    <col min="3" max="3" width="12.42578125" style="79" customWidth="1"/>
    <col min="4" max="4" width="15.28515625" style="79" customWidth="1"/>
    <col min="5" max="5" width="18" style="79" customWidth="1"/>
    <col min="6" max="6" width="12.42578125" style="79" customWidth="1"/>
    <col min="7" max="7" width="14.140625" style="79" customWidth="1"/>
    <col min="8" max="8" width="16.140625" style="79" customWidth="1"/>
    <col min="9" max="9" width="13.85546875" style="79" customWidth="1"/>
    <col min="10" max="256" width="9.140625" style="80"/>
    <col min="257" max="257" width="3.5703125" style="80" customWidth="1"/>
    <col min="258" max="258" width="40.85546875" style="80" customWidth="1"/>
    <col min="259" max="259" width="5.140625" style="80" customWidth="1"/>
    <col min="260" max="261" width="4.28515625" style="80" customWidth="1"/>
    <col min="262" max="262" width="8.5703125" style="80" customWidth="1"/>
    <col min="263" max="263" width="6.7109375" style="80" customWidth="1"/>
    <col min="264" max="264" width="11.28515625" style="80" customWidth="1"/>
    <col min="265" max="265" width="12.28515625" style="80" customWidth="1"/>
    <col min="266" max="512" width="9.140625" style="80"/>
    <col min="513" max="513" width="3.5703125" style="80" customWidth="1"/>
    <col min="514" max="514" width="40.85546875" style="80" customWidth="1"/>
    <col min="515" max="515" width="5.140625" style="80" customWidth="1"/>
    <col min="516" max="517" width="4.28515625" style="80" customWidth="1"/>
    <col min="518" max="518" width="8.5703125" style="80" customWidth="1"/>
    <col min="519" max="519" width="6.7109375" style="80" customWidth="1"/>
    <col min="520" max="520" width="11.28515625" style="80" customWidth="1"/>
    <col min="521" max="521" width="12.28515625" style="80" customWidth="1"/>
    <col min="522" max="768" width="9.140625" style="80"/>
    <col min="769" max="769" width="3.5703125" style="80" customWidth="1"/>
    <col min="770" max="770" width="40.85546875" style="80" customWidth="1"/>
    <col min="771" max="771" width="5.140625" style="80" customWidth="1"/>
    <col min="772" max="773" width="4.28515625" style="80" customWidth="1"/>
    <col min="774" max="774" width="8.5703125" style="80" customWidth="1"/>
    <col min="775" max="775" width="6.7109375" style="80" customWidth="1"/>
    <col min="776" max="776" width="11.28515625" style="80" customWidth="1"/>
    <col min="777" max="777" width="12.28515625" style="80" customWidth="1"/>
    <col min="778" max="1024" width="9.140625" style="80"/>
    <col min="1025" max="1025" width="3.5703125" style="80" customWidth="1"/>
    <col min="1026" max="1026" width="40.85546875" style="80" customWidth="1"/>
    <col min="1027" max="1027" width="5.140625" style="80" customWidth="1"/>
    <col min="1028" max="1029" width="4.28515625" style="80" customWidth="1"/>
    <col min="1030" max="1030" width="8.5703125" style="80" customWidth="1"/>
    <col min="1031" max="1031" width="6.7109375" style="80" customWidth="1"/>
    <col min="1032" max="1032" width="11.28515625" style="80" customWidth="1"/>
    <col min="1033" max="1033" width="12.28515625" style="80" customWidth="1"/>
    <col min="1034" max="1280" width="9.140625" style="80"/>
    <col min="1281" max="1281" width="3.5703125" style="80" customWidth="1"/>
    <col min="1282" max="1282" width="40.85546875" style="80" customWidth="1"/>
    <col min="1283" max="1283" width="5.140625" style="80" customWidth="1"/>
    <col min="1284" max="1285" width="4.28515625" style="80" customWidth="1"/>
    <col min="1286" max="1286" width="8.5703125" style="80" customWidth="1"/>
    <col min="1287" max="1287" width="6.7109375" style="80" customWidth="1"/>
    <col min="1288" max="1288" width="11.28515625" style="80" customWidth="1"/>
    <col min="1289" max="1289" width="12.28515625" style="80" customWidth="1"/>
    <col min="1290" max="1536" width="9.140625" style="80"/>
    <col min="1537" max="1537" width="3.5703125" style="80" customWidth="1"/>
    <col min="1538" max="1538" width="40.85546875" style="80" customWidth="1"/>
    <col min="1539" max="1539" width="5.140625" style="80" customWidth="1"/>
    <col min="1540" max="1541" width="4.28515625" style="80" customWidth="1"/>
    <col min="1542" max="1542" width="8.5703125" style="80" customWidth="1"/>
    <col min="1543" max="1543" width="6.7109375" style="80" customWidth="1"/>
    <col min="1544" max="1544" width="11.28515625" style="80" customWidth="1"/>
    <col min="1545" max="1545" width="12.28515625" style="80" customWidth="1"/>
    <col min="1546" max="1792" width="9.140625" style="80"/>
    <col min="1793" max="1793" width="3.5703125" style="80" customWidth="1"/>
    <col min="1794" max="1794" width="40.85546875" style="80" customWidth="1"/>
    <col min="1795" max="1795" width="5.140625" style="80" customWidth="1"/>
    <col min="1796" max="1797" width="4.28515625" style="80" customWidth="1"/>
    <col min="1798" max="1798" width="8.5703125" style="80" customWidth="1"/>
    <col min="1799" max="1799" width="6.7109375" style="80" customWidth="1"/>
    <col min="1800" max="1800" width="11.28515625" style="80" customWidth="1"/>
    <col min="1801" max="1801" width="12.28515625" style="80" customWidth="1"/>
    <col min="1802" max="2048" width="9.140625" style="80"/>
    <col min="2049" max="2049" width="3.5703125" style="80" customWidth="1"/>
    <col min="2050" max="2050" width="40.85546875" style="80" customWidth="1"/>
    <col min="2051" max="2051" width="5.140625" style="80" customWidth="1"/>
    <col min="2052" max="2053" width="4.28515625" style="80" customWidth="1"/>
    <col min="2054" max="2054" width="8.5703125" style="80" customWidth="1"/>
    <col min="2055" max="2055" width="6.7109375" style="80" customWidth="1"/>
    <col min="2056" max="2056" width="11.28515625" style="80" customWidth="1"/>
    <col min="2057" max="2057" width="12.28515625" style="80" customWidth="1"/>
    <col min="2058" max="2304" width="9.140625" style="80"/>
    <col min="2305" max="2305" width="3.5703125" style="80" customWidth="1"/>
    <col min="2306" max="2306" width="40.85546875" style="80" customWidth="1"/>
    <col min="2307" max="2307" width="5.140625" style="80" customWidth="1"/>
    <col min="2308" max="2309" width="4.28515625" style="80" customWidth="1"/>
    <col min="2310" max="2310" width="8.5703125" style="80" customWidth="1"/>
    <col min="2311" max="2311" width="6.7109375" style="80" customWidth="1"/>
    <col min="2312" max="2312" width="11.28515625" style="80" customWidth="1"/>
    <col min="2313" max="2313" width="12.28515625" style="80" customWidth="1"/>
    <col min="2314" max="2560" width="9.140625" style="80"/>
    <col min="2561" max="2561" width="3.5703125" style="80" customWidth="1"/>
    <col min="2562" max="2562" width="40.85546875" style="80" customWidth="1"/>
    <col min="2563" max="2563" width="5.140625" style="80" customWidth="1"/>
    <col min="2564" max="2565" width="4.28515625" style="80" customWidth="1"/>
    <col min="2566" max="2566" width="8.5703125" style="80" customWidth="1"/>
    <col min="2567" max="2567" width="6.7109375" style="80" customWidth="1"/>
    <col min="2568" max="2568" width="11.28515625" style="80" customWidth="1"/>
    <col min="2569" max="2569" width="12.28515625" style="80" customWidth="1"/>
    <col min="2570" max="2816" width="9.140625" style="80"/>
    <col min="2817" max="2817" width="3.5703125" style="80" customWidth="1"/>
    <col min="2818" max="2818" width="40.85546875" style="80" customWidth="1"/>
    <col min="2819" max="2819" width="5.140625" style="80" customWidth="1"/>
    <col min="2820" max="2821" width="4.28515625" style="80" customWidth="1"/>
    <col min="2822" max="2822" width="8.5703125" style="80" customWidth="1"/>
    <col min="2823" max="2823" width="6.7109375" style="80" customWidth="1"/>
    <col min="2824" max="2824" width="11.28515625" style="80" customWidth="1"/>
    <col min="2825" max="2825" width="12.28515625" style="80" customWidth="1"/>
    <col min="2826" max="3072" width="9.140625" style="80"/>
    <col min="3073" max="3073" width="3.5703125" style="80" customWidth="1"/>
    <col min="3074" max="3074" width="40.85546875" style="80" customWidth="1"/>
    <col min="3075" max="3075" width="5.140625" style="80" customWidth="1"/>
    <col min="3076" max="3077" width="4.28515625" style="80" customWidth="1"/>
    <col min="3078" max="3078" width="8.5703125" style="80" customWidth="1"/>
    <col min="3079" max="3079" width="6.7109375" style="80" customWidth="1"/>
    <col min="3080" max="3080" width="11.28515625" style="80" customWidth="1"/>
    <col min="3081" max="3081" width="12.28515625" style="80" customWidth="1"/>
    <col min="3082" max="3328" width="9.140625" style="80"/>
    <col min="3329" max="3329" width="3.5703125" style="80" customWidth="1"/>
    <col min="3330" max="3330" width="40.85546875" style="80" customWidth="1"/>
    <col min="3331" max="3331" width="5.140625" style="80" customWidth="1"/>
    <col min="3332" max="3333" width="4.28515625" style="80" customWidth="1"/>
    <col min="3334" max="3334" width="8.5703125" style="80" customWidth="1"/>
    <col min="3335" max="3335" width="6.7109375" style="80" customWidth="1"/>
    <col min="3336" max="3336" width="11.28515625" style="80" customWidth="1"/>
    <col min="3337" max="3337" width="12.28515625" style="80" customWidth="1"/>
    <col min="3338" max="3584" width="9.140625" style="80"/>
    <col min="3585" max="3585" width="3.5703125" style="80" customWidth="1"/>
    <col min="3586" max="3586" width="40.85546875" style="80" customWidth="1"/>
    <col min="3587" max="3587" width="5.140625" style="80" customWidth="1"/>
    <col min="3588" max="3589" width="4.28515625" style="80" customWidth="1"/>
    <col min="3590" max="3590" width="8.5703125" style="80" customWidth="1"/>
    <col min="3591" max="3591" width="6.7109375" style="80" customWidth="1"/>
    <col min="3592" max="3592" width="11.28515625" style="80" customWidth="1"/>
    <col min="3593" max="3593" width="12.28515625" style="80" customWidth="1"/>
    <col min="3594" max="3840" width="9.140625" style="80"/>
    <col min="3841" max="3841" width="3.5703125" style="80" customWidth="1"/>
    <col min="3842" max="3842" width="40.85546875" style="80" customWidth="1"/>
    <col min="3843" max="3843" width="5.140625" style="80" customWidth="1"/>
    <col min="3844" max="3845" width="4.28515625" style="80" customWidth="1"/>
    <col min="3846" max="3846" width="8.5703125" style="80" customWidth="1"/>
    <col min="3847" max="3847" width="6.7109375" style="80" customWidth="1"/>
    <col min="3848" max="3848" width="11.28515625" style="80" customWidth="1"/>
    <col min="3849" max="3849" width="12.28515625" style="80" customWidth="1"/>
    <col min="3850" max="4096" width="9.140625" style="80"/>
    <col min="4097" max="4097" width="3.5703125" style="80" customWidth="1"/>
    <col min="4098" max="4098" width="40.85546875" style="80" customWidth="1"/>
    <col min="4099" max="4099" width="5.140625" style="80" customWidth="1"/>
    <col min="4100" max="4101" width="4.28515625" style="80" customWidth="1"/>
    <col min="4102" max="4102" width="8.5703125" style="80" customWidth="1"/>
    <col min="4103" max="4103" width="6.7109375" style="80" customWidth="1"/>
    <col min="4104" max="4104" width="11.28515625" style="80" customWidth="1"/>
    <col min="4105" max="4105" width="12.28515625" style="80" customWidth="1"/>
    <col min="4106" max="4352" width="9.140625" style="80"/>
    <col min="4353" max="4353" width="3.5703125" style="80" customWidth="1"/>
    <col min="4354" max="4354" width="40.85546875" style="80" customWidth="1"/>
    <col min="4355" max="4355" width="5.140625" style="80" customWidth="1"/>
    <col min="4356" max="4357" width="4.28515625" style="80" customWidth="1"/>
    <col min="4358" max="4358" width="8.5703125" style="80" customWidth="1"/>
    <col min="4359" max="4359" width="6.7109375" style="80" customWidth="1"/>
    <col min="4360" max="4360" width="11.28515625" style="80" customWidth="1"/>
    <col min="4361" max="4361" width="12.28515625" style="80" customWidth="1"/>
    <col min="4362" max="4608" width="9.140625" style="80"/>
    <col min="4609" max="4609" width="3.5703125" style="80" customWidth="1"/>
    <col min="4610" max="4610" width="40.85546875" style="80" customWidth="1"/>
    <col min="4611" max="4611" width="5.140625" style="80" customWidth="1"/>
    <col min="4612" max="4613" width="4.28515625" style="80" customWidth="1"/>
    <col min="4614" max="4614" width="8.5703125" style="80" customWidth="1"/>
    <col min="4615" max="4615" width="6.7109375" style="80" customWidth="1"/>
    <col min="4616" max="4616" width="11.28515625" style="80" customWidth="1"/>
    <col min="4617" max="4617" width="12.28515625" style="80" customWidth="1"/>
    <col min="4618" max="4864" width="9.140625" style="80"/>
    <col min="4865" max="4865" width="3.5703125" style="80" customWidth="1"/>
    <col min="4866" max="4866" width="40.85546875" style="80" customWidth="1"/>
    <col min="4867" max="4867" width="5.140625" style="80" customWidth="1"/>
    <col min="4868" max="4869" width="4.28515625" style="80" customWidth="1"/>
    <col min="4870" max="4870" width="8.5703125" style="80" customWidth="1"/>
    <col min="4871" max="4871" width="6.7109375" style="80" customWidth="1"/>
    <col min="4872" max="4872" width="11.28515625" style="80" customWidth="1"/>
    <col min="4873" max="4873" width="12.28515625" style="80" customWidth="1"/>
    <col min="4874" max="5120" width="9.140625" style="80"/>
    <col min="5121" max="5121" width="3.5703125" style="80" customWidth="1"/>
    <col min="5122" max="5122" width="40.85546875" style="80" customWidth="1"/>
    <col min="5123" max="5123" width="5.140625" style="80" customWidth="1"/>
    <col min="5124" max="5125" width="4.28515625" style="80" customWidth="1"/>
    <col min="5126" max="5126" width="8.5703125" style="80" customWidth="1"/>
    <col min="5127" max="5127" width="6.7109375" style="80" customWidth="1"/>
    <col min="5128" max="5128" width="11.28515625" style="80" customWidth="1"/>
    <col min="5129" max="5129" width="12.28515625" style="80" customWidth="1"/>
    <col min="5130" max="5376" width="9.140625" style="80"/>
    <col min="5377" max="5377" width="3.5703125" style="80" customWidth="1"/>
    <col min="5378" max="5378" width="40.85546875" style="80" customWidth="1"/>
    <col min="5379" max="5379" width="5.140625" style="80" customWidth="1"/>
    <col min="5380" max="5381" width="4.28515625" style="80" customWidth="1"/>
    <col min="5382" max="5382" width="8.5703125" style="80" customWidth="1"/>
    <col min="5383" max="5383" width="6.7109375" style="80" customWidth="1"/>
    <col min="5384" max="5384" width="11.28515625" style="80" customWidth="1"/>
    <col min="5385" max="5385" width="12.28515625" style="80" customWidth="1"/>
    <col min="5386" max="5632" width="9.140625" style="80"/>
    <col min="5633" max="5633" width="3.5703125" style="80" customWidth="1"/>
    <col min="5634" max="5634" width="40.85546875" style="80" customWidth="1"/>
    <col min="5635" max="5635" width="5.140625" style="80" customWidth="1"/>
    <col min="5636" max="5637" width="4.28515625" style="80" customWidth="1"/>
    <col min="5638" max="5638" width="8.5703125" style="80" customWidth="1"/>
    <col min="5639" max="5639" width="6.7109375" style="80" customWidth="1"/>
    <col min="5640" max="5640" width="11.28515625" style="80" customWidth="1"/>
    <col min="5641" max="5641" width="12.28515625" style="80" customWidth="1"/>
    <col min="5642" max="5888" width="9.140625" style="80"/>
    <col min="5889" max="5889" width="3.5703125" style="80" customWidth="1"/>
    <col min="5890" max="5890" width="40.85546875" style="80" customWidth="1"/>
    <col min="5891" max="5891" width="5.140625" style="80" customWidth="1"/>
    <col min="5892" max="5893" width="4.28515625" style="80" customWidth="1"/>
    <col min="5894" max="5894" width="8.5703125" style="80" customWidth="1"/>
    <col min="5895" max="5895" width="6.7109375" style="80" customWidth="1"/>
    <col min="5896" max="5896" width="11.28515625" style="80" customWidth="1"/>
    <col min="5897" max="5897" width="12.28515625" style="80" customWidth="1"/>
    <col min="5898" max="6144" width="9.140625" style="80"/>
    <col min="6145" max="6145" width="3.5703125" style="80" customWidth="1"/>
    <col min="6146" max="6146" width="40.85546875" style="80" customWidth="1"/>
    <col min="6147" max="6147" width="5.140625" style="80" customWidth="1"/>
    <col min="6148" max="6149" width="4.28515625" style="80" customWidth="1"/>
    <col min="6150" max="6150" width="8.5703125" style="80" customWidth="1"/>
    <col min="6151" max="6151" width="6.7109375" style="80" customWidth="1"/>
    <col min="6152" max="6152" width="11.28515625" style="80" customWidth="1"/>
    <col min="6153" max="6153" width="12.28515625" style="80" customWidth="1"/>
    <col min="6154" max="6400" width="9.140625" style="80"/>
    <col min="6401" max="6401" width="3.5703125" style="80" customWidth="1"/>
    <col min="6402" max="6402" width="40.85546875" style="80" customWidth="1"/>
    <col min="6403" max="6403" width="5.140625" style="80" customWidth="1"/>
    <col min="6404" max="6405" width="4.28515625" style="80" customWidth="1"/>
    <col min="6406" max="6406" width="8.5703125" style="80" customWidth="1"/>
    <col min="6407" max="6407" width="6.7109375" style="80" customWidth="1"/>
    <col min="6408" max="6408" width="11.28515625" style="80" customWidth="1"/>
    <col min="6409" max="6409" width="12.28515625" style="80" customWidth="1"/>
    <col min="6410" max="6656" width="9.140625" style="80"/>
    <col min="6657" max="6657" width="3.5703125" style="80" customWidth="1"/>
    <col min="6658" max="6658" width="40.85546875" style="80" customWidth="1"/>
    <col min="6659" max="6659" width="5.140625" style="80" customWidth="1"/>
    <col min="6660" max="6661" width="4.28515625" style="80" customWidth="1"/>
    <col min="6662" max="6662" width="8.5703125" style="80" customWidth="1"/>
    <col min="6663" max="6663" width="6.7109375" style="80" customWidth="1"/>
    <col min="6664" max="6664" width="11.28515625" style="80" customWidth="1"/>
    <col min="6665" max="6665" width="12.28515625" style="80" customWidth="1"/>
    <col min="6666" max="6912" width="9.140625" style="80"/>
    <col min="6913" max="6913" width="3.5703125" style="80" customWidth="1"/>
    <col min="6914" max="6914" width="40.85546875" style="80" customWidth="1"/>
    <col min="6915" max="6915" width="5.140625" style="80" customWidth="1"/>
    <col min="6916" max="6917" width="4.28515625" style="80" customWidth="1"/>
    <col min="6918" max="6918" width="8.5703125" style="80" customWidth="1"/>
    <col min="6919" max="6919" width="6.7109375" style="80" customWidth="1"/>
    <col min="6920" max="6920" width="11.28515625" style="80" customWidth="1"/>
    <col min="6921" max="6921" width="12.28515625" style="80" customWidth="1"/>
    <col min="6922" max="7168" width="9.140625" style="80"/>
    <col min="7169" max="7169" width="3.5703125" style="80" customWidth="1"/>
    <col min="7170" max="7170" width="40.85546875" style="80" customWidth="1"/>
    <col min="7171" max="7171" width="5.140625" style="80" customWidth="1"/>
    <col min="7172" max="7173" width="4.28515625" style="80" customWidth="1"/>
    <col min="7174" max="7174" width="8.5703125" style="80" customWidth="1"/>
    <col min="7175" max="7175" width="6.7109375" style="80" customWidth="1"/>
    <col min="7176" max="7176" width="11.28515625" style="80" customWidth="1"/>
    <col min="7177" max="7177" width="12.28515625" style="80" customWidth="1"/>
    <col min="7178" max="7424" width="9.140625" style="80"/>
    <col min="7425" max="7425" width="3.5703125" style="80" customWidth="1"/>
    <col min="7426" max="7426" width="40.85546875" style="80" customWidth="1"/>
    <col min="7427" max="7427" width="5.140625" style="80" customWidth="1"/>
    <col min="7428" max="7429" width="4.28515625" style="80" customWidth="1"/>
    <col min="7430" max="7430" width="8.5703125" style="80" customWidth="1"/>
    <col min="7431" max="7431" width="6.7109375" style="80" customWidth="1"/>
    <col min="7432" max="7432" width="11.28515625" style="80" customWidth="1"/>
    <col min="7433" max="7433" width="12.28515625" style="80" customWidth="1"/>
    <col min="7434" max="7680" width="9.140625" style="80"/>
    <col min="7681" max="7681" width="3.5703125" style="80" customWidth="1"/>
    <col min="7682" max="7682" width="40.85546875" style="80" customWidth="1"/>
    <col min="7683" max="7683" width="5.140625" style="80" customWidth="1"/>
    <col min="7684" max="7685" width="4.28515625" style="80" customWidth="1"/>
    <col min="7686" max="7686" width="8.5703125" style="80" customWidth="1"/>
    <col min="7687" max="7687" width="6.7109375" style="80" customWidth="1"/>
    <col min="7688" max="7688" width="11.28515625" style="80" customWidth="1"/>
    <col min="7689" max="7689" width="12.28515625" style="80" customWidth="1"/>
    <col min="7690" max="7936" width="9.140625" style="80"/>
    <col min="7937" max="7937" width="3.5703125" style="80" customWidth="1"/>
    <col min="7938" max="7938" width="40.85546875" style="80" customWidth="1"/>
    <col min="7939" max="7939" width="5.140625" style="80" customWidth="1"/>
    <col min="7940" max="7941" width="4.28515625" style="80" customWidth="1"/>
    <col min="7942" max="7942" width="8.5703125" style="80" customWidth="1"/>
    <col min="7943" max="7943" width="6.7109375" style="80" customWidth="1"/>
    <col min="7944" max="7944" width="11.28515625" style="80" customWidth="1"/>
    <col min="7945" max="7945" width="12.28515625" style="80" customWidth="1"/>
    <col min="7946" max="8192" width="9.140625" style="80"/>
    <col min="8193" max="8193" width="3.5703125" style="80" customWidth="1"/>
    <col min="8194" max="8194" width="40.85546875" style="80" customWidth="1"/>
    <col min="8195" max="8195" width="5.140625" style="80" customWidth="1"/>
    <col min="8196" max="8197" width="4.28515625" style="80" customWidth="1"/>
    <col min="8198" max="8198" width="8.5703125" style="80" customWidth="1"/>
    <col min="8199" max="8199" width="6.7109375" style="80" customWidth="1"/>
    <col min="8200" max="8200" width="11.28515625" style="80" customWidth="1"/>
    <col min="8201" max="8201" width="12.28515625" style="80" customWidth="1"/>
    <col min="8202" max="8448" width="9.140625" style="80"/>
    <col min="8449" max="8449" width="3.5703125" style="80" customWidth="1"/>
    <col min="8450" max="8450" width="40.85546875" style="80" customWidth="1"/>
    <col min="8451" max="8451" width="5.140625" style="80" customWidth="1"/>
    <col min="8452" max="8453" width="4.28515625" style="80" customWidth="1"/>
    <col min="8454" max="8454" width="8.5703125" style="80" customWidth="1"/>
    <col min="8455" max="8455" width="6.7109375" style="80" customWidth="1"/>
    <col min="8456" max="8456" width="11.28515625" style="80" customWidth="1"/>
    <col min="8457" max="8457" width="12.28515625" style="80" customWidth="1"/>
    <col min="8458" max="8704" width="9.140625" style="80"/>
    <col min="8705" max="8705" width="3.5703125" style="80" customWidth="1"/>
    <col min="8706" max="8706" width="40.85546875" style="80" customWidth="1"/>
    <col min="8707" max="8707" width="5.140625" style="80" customWidth="1"/>
    <col min="8708" max="8709" width="4.28515625" style="80" customWidth="1"/>
    <col min="8710" max="8710" width="8.5703125" style="80" customWidth="1"/>
    <col min="8711" max="8711" width="6.7109375" style="80" customWidth="1"/>
    <col min="8712" max="8712" width="11.28515625" style="80" customWidth="1"/>
    <col min="8713" max="8713" width="12.28515625" style="80" customWidth="1"/>
    <col min="8714" max="8960" width="9.140625" style="80"/>
    <col min="8961" max="8961" width="3.5703125" style="80" customWidth="1"/>
    <col min="8962" max="8962" width="40.85546875" style="80" customWidth="1"/>
    <col min="8963" max="8963" width="5.140625" style="80" customWidth="1"/>
    <col min="8964" max="8965" width="4.28515625" style="80" customWidth="1"/>
    <col min="8966" max="8966" width="8.5703125" style="80" customWidth="1"/>
    <col min="8967" max="8967" width="6.7109375" style="80" customWidth="1"/>
    <col min="8968" max="8968" width="11.28515625" style="80" customWidth="1"/>
    <col min="8969" max="8969" width="12.28515625" style="80" customWidth="1"/>
    <col min="8970" max="9216" width="9.140625" style="80"/>
    <col min="9217" max="9217" width="3.5703125" style="80" customWidth="1"/>
    <col min="9218" max="9218" width="40.85546875" style="80" customWidth="1"/>
    <col min="9219" max="9219" width="5.140625" style="80" customWidth="1"/>
    <col min="9220" max="9221" width="4.28515625" style="80" customWidth="1"/>
    <col min="9222" max="9222" width="8.5703125" style="80" customWidth="1"/>
    <col min="9223" max="9223" width="6.7109375" style="80" customWidth="1"/>
    <col min="9224" max="9224" width="11.28515625" style="80" customWidth="1"/>
    <col min="9225" max="9225" width="12.28515625" style="80" customWidth="1"/>
    <col min="9226" max="9472" width="9.140625" style="80"/>
    <col min="9473" max="9473" width="3.5703125" style="80" customWidth="1"/>
    <col min="9474" max="9474" width="40.85546875" style="80" customWidth="1"/>
    <col min="9475" max="9475" width="5.140625" style="80" customWidth="1"/>
    <col min="9476" max="9477" width="4.28515625" style="80" customWidth="1"/>
    <col min="9478" max="9478" width="8.5703125" style="80" customWidth="1"/>
    <col min="9479" max="9479" width="6.7109375" style="80" customWidth="1"/>
    <col min="9480" max="9480" width="11.28515625" style="80" customWidth="1"/>
    <col min="9481" max="9481" width="12.28515625" style="80" customWidth="1"/>
    <col min="9482" max="9728" width="9.140625" style="80"/>
    <col min="9729" max="9729" width="3.5703125" style="80" customWidth="1"/>
    <col min="9730" max="9730" width="40.85546875" style="80" customWidth="1"/>
    <col min="9731" max="9731" width="5.140625" style="80" customWidth="1"/>
    <col min="9732" max="9733" width="4.28515625" style="80" customWidth="1"/>
    <col min="9734" max="9734" width="8.5703125" style="80" customWidth="1"/>
    <col min="9735" max="9735" width="6.7109375" style="80" customWidth="1"/>
    <col min="9736" max="9736" width="11.28515625" style="80" customWidth="1"/>
    <col min="9737" max="9737" width="12.28515625" style="80" customWidth="1"/>
    <col min="9738" max="9984" width="9.140625" style="80"/>
    <col min="9985" max="9985" width="3.5703125" style="80" customWidth="1"/>
    <col min="9986" max="9986" width="40.85546875" style="80" customWidth="1"/>
    <col min="9987" max="9987" width="5.140625" style="80" customWidth="1"/>
    <col min="9988" max="9989" width="4.28515625" style="80" customWidth="1"/>
    <col min="9990" max="9990" width="8.5703125" style="80" customWidth="1"/>
    <col min="9991" max="9991" width="6.7109375" style="80" customWidth="1"/>
    <col min="9992" max="9992" width="11.28515625" style="80" customWidth="1"/>
    <col min="9993" max="9993" width="12.28515625" style="80" customWidth="1"/>
    <col min="9994" max="10240" width="9.140625" style="80"/>
    <col min="10241" max="10241" width="3.5703125" style="80" customWidth="1"/>
    <col min="10242" max="10242" width="40.85546875" style="80" customWidth="1"/>
    <col min="10243" max="10243" width="5.140625" style="80" customWidth="1"/>
    <col min="10244" max="10245" width="4.28515625" style="80" customWidth="1"/>
    <col min="10246" max="10246" width="8.5703125" style="80" customWidth="1"/>
    <col min="10247" max="10247" width="6.7109375" style="80" customWidth="1"/>
    <col min="10248" max="10248" width="11.28515625" style="80" customWidth="1"/>
    <col min="10249" max="10249" width="12.28515625" style="80" customWidth="1"/>
    <col min="10250" max="10496" width="9.140625" style="80"/>
    <col min="10497" max="10497" width="3.5703125" style="80" customWidth="1"/>
    <col min="10498" max="10498" width="40.85546875" style="80" customWidth="1"/>
    <col min="10499" max="10499" width="5.140625" style="80" customWidth="1"/>
    <col min="10500" max="10501" width="4.28515625" style="80" customWidth="1"/>
    <col min="10502" max="10502" width="8.5703125" style="80" customWidth="1"/>
    <col min="10503" max="10503" width="6.7109375" style="80" customWidth="1"/>
    <col min="10504" max="10504" width="11.28515625" style="80" customWidth="1"/>
    <col min="10505" max="10505" width="12.28515625" style="80" customWidth="1"/>
    <col min="10506" max="10752" width="9.140625" style="80"/>
    <col min="10753" max="10753" width="3.5703125" style="80" customWidth="1"/>
    <col min="10754" max="10754" width="40.85546875" style="80" customWidth="1"/>
    <col min="10755" max="10755" width="5.140625" style="80" customWidth="1"/>
    <col min="10756" max="10757" width="4.28515625" style="80" customWidth="1"/>
    <col min="10758" max="10758" width="8.5703125" style="80" customWidth="1"/>
    <col min="10759" max="10759" width="6.7109375" style="80" customWidth="1"/>
    <col min="10760" max="10760" width="11.28515625" style="80" customWidth="1"/>
    <col min="10761" max="10761" width="12.28515625" style="80" customWidth="1"/>
    <col min="10762" max="11008" width="9.140625" style="80"/>
    <col min="11009" max="11009" width="3.5703125" style="80" customWidth="1"/>
    <col min="11010" max="11010" width="40.85546875" style="80" customWidth="1"/>
    <col min="11011" max="11011" width="5.140625" style="80" customWidth="1"/>
    <col min="11012" max="11013" width="4.28515625" style="80" customWidth="1"/>
    <col min="11014" max="11014" width="8.5703125" style="80" customWidth="1"/>
    <col min="11015" max="11015" width="6.7109375" style="80" customWidth="1"/>
    <col min="11016" max="11016" width="11.28515625" style="80" customWidth="1"/>
    <col min="11017" max="11017" width="12.28515625" style="80" customWidth="1"/>
    <col min="11018" max="11264" width="9.140625" style="80"/>
    <col min="11265" max="11265" width="3.5703125" style="80" customWidth="1"/>
    <col min="11266" max="11266" width="40.85546875" style="80" customWidth="1"/>
    <col min="11267" max="11267" width="5.140625" style="80" customWidth="1"/>
    <col min="11268" max="11269" width="4.28515625" style="80" customWidth="1"/>
    <col min="11270" max="11270" width="8.5703125" style="80" customWidth="1"/>
    <col min="11271" max="11271" width="6.7109375" style="80" customWidth="1"/>
    <col min="11272" max="11272" width="11.28515625" style="80" customWidth="1"/>
    <col min="11273" max="11273" width="12.28515625" style="80" customWidth="1"/>
    <col min="11274" max="11520" width="9.140625" style="80"/>
    <col min="11521" max="11521" width="3.5703125" style="80" customWidth="1"/>
    <col min="11522" max="11522" width="40.85546875" style="80" customWidth="1"/>
    <col min="11523" max="11523" width="5.140625" style="80" customWidth="1"/>
    <col min="11524" max="11525" width="4.28515625" style="80" customWidth="1"/>
    <col min="11526" max="11526" width="8.5703125" style="80" customWidth="1"/>
    <col min="11527" max="11527" width="6.7109375" style="80" customWidth="1"/>
    <col min="11528" max="11528" width="11.28515625" style="80" customWidth="1"/>
    <col min="11529" max="11529" width="12.28515625" style="80" customWidth="1"/>
    <col min="11530" max="11776" width="9.140625" style="80"/>
    <col min="11777" max="11777" width="3.5703125" style="80" customWidth="1"/>
    <col min="11778" max="11778" width="40.85546875" style="80" customWidth="1"/>
    <col min="11779" max="11779" width="5.140625" style="80" customWidth="1"/>
    <col min="11780" max="11781" width="4.28515625" style="80" customWidth="1"/>
    <col min="11782" max="11782" width="8.5703125" style="80" customWidth="1"/>
    <col min="11783" max="11783" width="6.7109375" style="80" customWidth="1"/>
    <col min="11784" max="11784" width="11.28515625" style="80" customWidth="1"/>
    <col min="11785" max="11785" width="12.28515625" style="80" customWidth="1"/>
    <col min="11786" max="12032" width="9.140625" style="80"/>
    <col min="12033" max="12033" width="3.5703125" style="80" customWidth="1"/>
    <col min="12034" max="12034" width="40.85546875" style="80" customWidth="1"/>
    <col min="12035" max="12035" width="5.140625" style="80" customWidth="1"/>
    <col min="12036" max="12037" width="4.28515625" style="80" customWidth="1"/>
    <col min="12038" max="12038" width="8.5703125" style="80" customWidth="1"/>
    <col min="12039" max="12039" width="6.7109375" style="80" customWidth="1"/>
    <col min="12040" max="12040" width="11.28515625" style="80" customWidth="1"/>
    <col min="12041" max="12041" width="12.28515625" style="80" customWidth="1"/>
    <col min="12042" max="12288" width="9.140625" style="80"/>
    <col min="12289" max="12289" width="3.5703125" style="80" customWidth="1"/>
    <col min="12290" max="12290" width="40.85546875" style="80" customWidth="1"/>
    <col min="12291" max="12291" width="5.140625" style="80" customWidth="1"/>
    <col min="12292" max="12293" width="4.28515625" style="80" customWidth="1"/>
    <col min="12294" max="12294" width="8.5703125" style="80" customWidth="1"/>
    <col min="12295" max="12295" width="6.7109375" style="80" customWidth="1"/>
    <col min="12296" max="12296" width="11.28515625" style="80" customWidth="1"/>
    <col min="12297" max="12297" width="12.28515625" style="80" customWidth="1"/>
    <col min="12298" max="12544" width="9.140625" style="80"/>
    <col min="12545" max="12545" width="3.5703125" style="80" customWidth="1"/>
    <col min="12546" max="12546" width="40.85546875" style="80" customWidth="1"/>
    <col min="12547" max="12547" width="5.140625" style="80" customWidth="1"/>
    <col min="12548" max="12549" width="4.28515625" style="80" customWidth="1"/>
    <col min="12550" max="12550" width="8.5703125" style="80" customWidth="1"/>
    <col min="12551" max="12551" width="6.7109375" style="80" customWidth="1"/>
    <col min="12552" max="12552" width="11.28515625" style="80" customWidth="1"/>
    <col min="12553" max="12553" width="12.28515625" style="80" customWidth="1"/>
    <col min="12554" max="12800" width="9.140625" style="80"/>
    <col min="12801" max="12801" width="3.5703125" style="80" customWidth="1"/>
    <col min="12802" max="12802" width="40.85546875" style="80" customWidth="1"/>
    <col min="12803" max="12803" width="5.140625" style="80" customWidth="1"/>
    <col min="12804" max="12805" width="4.28515625" style="80" customWidth="1"/>
    <col min="12806" max="12806" width="8.5703125" style="80" customWidth="1"/>
    <col min="12807" max="12807" width="6.7109375" style="80" customWidth="1"/>
    <col min="12808" max="12808" width="11.28515625" style="80" customWidth="1"/>
    <col min="12809" max="12809" width="12.28515625" style="80" customWidth="1"/>
    <col min="12810" max="13056" width="9.140625" style="80"/>
    <col min="13057" max="13057" width="3.5703125" style="80" customWidth="1"/>
    <col min="13058" max="13058" width="40.85546875" style="80" customWidth="1"/>
    <col min="13059" max="13059" width="5.140625" style="80" customWidth="1"/>
    <col min="13060" max="13061" width="4.28515625" style="80" customWidth="1"/>
    <col min="13062" max="13062" width="8.5703125" style="80" customWidth="1"/>
    <col min="13063" max="13063" width="6.7109375" style="80" customWidth="1"/>
    <col min="13064" max="13064" width="11.28515625" style="80" customWidth="1"/>
    <col min="13065" max="13065" width="12.28515625" style="80" customWidth="1"/>
    <col min="13066" max="13312" width="9.140625" style="80"/>
    <col min="13313" max="13313" width="3.5703125" style="80" customWidth="1"/>
    <col min="13314" max="13314" width="40.85546875" style="80" customWidth="1"/>
    <col min="13315" max="13315" width="5.140625" style="80" customWidth="1"/>
    <col min="13316" max="13317" width="4.28515625" style="80" customWidth="1"/>
    <col min="13318" max="13318" width="8.5703125" style="80" customWidth="1"/>
    <col min="13319" max="13319" width="6.7109375" style="80" customWidth="1"/>
    <col min="13320" max="13320" width="11.28515625" style="80" customWidth="1"/>
    <col min="13321" max="13321" width="12.28515625" style="80" customWidth="1"/>
    <col min="13322" max="13568" width="9.140625" style="80"/>
    <col min="13569" max="13569" width="3.5703125" style="80" customWidth="1"/>
    <col min="13570" max="13570" width="40.85546875" style="80" customWidth="1"/>
    <col min="13571" max="13571" width="5.140625" style="80" customWidth="1"/>
    <col min="13572" max="13573" width="4.28515625" style="80" customWidth="1"/>
    <col min="13574" max="13574" width="8.5703125" style="80" customWidth="1"/>
    <col min="13575" max="13575" width="6.7109375" style="80" customWidth="1"/>
    <col min="13576" max="13576" width="11.28515625" style="80" customWidth="1"/>
    <col min="13577" max="13577" width="12.28515625" style="80" customWidth="1"/>
    <col min="13578" max="13824" width="9.140625" style="80"/>
    <col min="13825" max="13825" width="3.5703125" style="80" customWidth="1"/>
    <col min="13826" max="13826" width="40.85546875" style="80" customWidth="1"/>
    <col min="13827" max="13827" width="5.140625" style="80" customWidth="1"/>
    <col min="13828" max="13829" width="4.28515625" style="80" customWidth="1"/>
    <col min="13830" max="13830" width="8.5703125" style="80" customWidth="1"/>
    <col min="13831" max="13831" width="6.7109375" style="80" customWidth="1"/>
    <col min="13832" max="13832" width="11.28515625" style="80" customWidth="1"/>
    <col min="13833" max="13833" width="12.28515625" style="80" customWidth="1"/>
    <col min="13834" max="14080" width="9.140625" style="80"/>
    <col min="14081" max="14081" width="3.5703125" style="80" customWidth="1"/>
    <col min="14082" max="14082" width="40.85546875" style="80" customWidth="1"/>
    <col min="14083" max="14083" width="5.140625" style="80" customWidth="1"/>
    <col min="14084" max="14085" width="4.28515625" style="80" customWidth="1"/>
    <col min="14086" max="14086" width="8.5703125" style="80" customWidth="1"/>
    <col min="14087" max="14087" width="6.7109375" style="80" customWidth="1"/>
    <col min="14088" max="14088" width="11.28515625" style="80" customWidth="1"/>
    <col min="14089" max="14089" width="12.28515625" style="80" customWidth="1"/>
    <col min="14090" max="14336" width="9.140625" style="80"/>
    <col min="14337" max="14337" width="3.5703125" style="80" customWidth="1"/>
    <col min="14338" max="14338" width="40.85546875" style="80" customWidth="1"/>
    <col min="14339" max="14339" width="5.140625" style="80" customWidth="1"/>
    <col min="14340" max="14341" width="4.28515625" style="80" customWidth="1"/>
    <col min="14342" max="14342" width="8.5703125" style="80" customWidth="1"/>
    <col min="14343" max="14343" width="6.7109375" style="80" customWidth="1"/>
    <col min="14344" max="14344" width="11.28515625" style="80" customWidth="1"/>
    <col min="14345" max="14345" width="12.28515625" style="80" customWidth="1"/>
    <col min="14346" max="14592" width="9.140625" style="80"/>
    <col min="14593" max="14593" width="3.5703125" style="80" customWidth="1"/>
    <col min="14594" max="14594" width="40.85546875" style="80" customWidth="1"/>
    <col min="14595" max="14595" width="5.140625" style="80" customWidth="1"/>
    <col min="14596" max="14597" width="4.28515625" style="80" customWidth="1"/>
    <col min="14598" max="14598" width="8.5703125" style="80" customWidth="1"/>
    <col min="14599" max="14599" width="6.7109375" style="80" customWidth="1"/>
    <col min="14600" max="14600" width="11.28515625" style="80" customWidth="1"/>
    <col min="14601" max="14601" width="12.28515625" style="80" customWidth="1"/>
    <col min="14602" max="14848" width="9.140625" style="80"/>
    <col min="14849" max="14849" width="3.5703125" style="80" customWidth="1"/>
    <col min="14850" max="14850" width="40.85546875" style="80" customWidth="1"/>
    <col min="14851" max="14851" width="5.140625" style="80" customWidth="1"/>
    <col min="14852" max="14853" width="4.28515625" style="80" customWidth="1"/>
    <col min="14854" max="14854" width="8.5703125" style="80" customWidth="1"/>
    <col min="14855" max="14855" width="6.7109375" style="80" customWidth="1"/>
    <col min="14856" max="14856" width="11.28515625" style="80" customWidth="1"/>
    <col min="14857" max="14857" width="12.28515625" style="80" customWidth="1"/>
    <col min="14858" max="15104" width="9.140625" style="80"/>
    <col min="15105" max="15105" width="3.5703125" style="80" customWidth="1"/>
    <col min="15106" max="15106" width="40.85546875" style="80" customWidth="1"/>
    <col min="15107" max="15107" width="5.140625" style="80" customWidth="1"/>
    <col min="15108" max="15109" width="4.28515625" style="80" customWidth="1"/>
    <col min="15110" max="15110" width="8.5703125" style="80" customWidth="1"/>
    <col min="15111" max="15111" width="6.7109375" style="80" customWidth="1"/>
    <col min="15112" max="15112" width="11.28515625" style="80" customWidth="1"/>
    <col min="15113" max="15113" width="12.28515625" style="80" customWidth="1"/>
    <col min="15114" max="15360" width="9.140625" style="80"/>
    <col min="15361" max="15361" width="3.5703125" style="80" customWidth="1"/>
    <col min="15362" max="15362" width="40.85546875" style="80" customWidth="1"/>
    <col min="15363" max="15363" width="5.140625" style="80" customWidth="1"/>
    <col min="15364" max="15365" width="4.28515625" style="80" customWidth="1"/>
    <col min="15366" max="15366" width="8.5703125" style="80" customWidth="1"/>
    <col min="15367" max="15367" width="6.7109375" style="80" customWidth="1"/>
    <col min="15368" max="15368" width="11.28515625" style="80" customWidth="1"/>
    <col min="15369" max="15369" width="12.28515625" style="80" customWidth="1"/>
    <col min="15370" max="15616" width="9.140625" style="80"/>
    <col min="15617" max="15617" width="3.5703125" style="80" customWidth="1"/>
    <col min="15618" max="15618" width="40.85546875" style="80" customWidth="1"/>
    <col min="15619" max="15619" width="5.140625" style="80" customWidth="1"/>
    <col min="15620" max="15621" width="4.28515625" style="80" customWidth="1"/>
    <col min="15622" max="15622" width="8.5703125" style="80" customWidth="1"/>
    <col min="15623" max="15623" width="6.7109375" style="80" customWidth="1"/>
    <col min="15624" max="15624" width="11.28515625" style="80" customWidth="1"/>
    <col min="15625" max="15625" width="12.28515625" style="80" customWidth="1"/>
    <col min="15626" max="15872" width="9.140625" style="80"/>
    <col min="15873" max="15873" width="3.5703125" style="80" customWidth="1"/>
    <col min="15874" max="15874" width="40.85546875" style="80" customWidth="1"/>
    <col min="15875" max="15875" width="5.140625" style="80" customWidth="1"/>
    <col min="15876" max="15877" width="4.28515625" style="80" customWidth="1"/>
    <col min="15878" max="15878" width="8.5703125" style="80" customWidth="1"/>
    <col min="15879" max="15879" width="6.7109375" style="80" customWidth="1"/>
    <col min="15880" max="15880" width="11.28515625" style="80" customWidth="1"/>
    <col min="15881" max="15881" width="12.28515625" style="80" customWidth="1"/>
    <col min="15882" max="16128" width="9.140625" style="80"/>
    <col min="16129" max="16129" width="3.5703125" style="80" customWidth="1"/>
    <col min="16130" max="16130" width="40.85546875" style="80" customWidth="1"/>
    <col min="16131" max="16131" width="5.140625" style="80" customWidth="1"/>
    <col min="16132" max="16133" width="4.28515625" style="80" customWidth="1"/>
    <col min="16134" max="16134" width="8.5703125" style="80" customWidth="1"/>
    <col min="16135" max="16135" width="6.7109375" style="80" customWidth="1"/>
    <col min="16136" max="16136" width="11.28515625" style="80" customWidth="1"/>
    <col min="16137" max="16137" width="12.28515625" style="80" customWidth="1"/>
    <col min="16138" max="16384" width="9.140625" style="80"/>
  </cols>
  <sheetData>
    <row r="1" spans="1:9" ht="109.5" customHeight="1">
      <c r="F1" s="256" t="s">
        <v>295</v>
      </c>
      <c r="G1" s="256"/>
      <c r="H1" s="256"/>
      <c r="I1" s="256"/>
    </row>
    <row r="2" spans="1:9" ht="21.75" customHeight="1">
      <c r="F2" s="81"/>
      <c r="G2" s="81"/>
      <c r="H2" s="81"/>
      <c r="I2" s="81"/>
    </row>
    <row r="3" spans="1:9" s="82" customFormat="1" ht="83.25" customHeight="1">
      <c r="A3" s="250" t="s">
        <v>234</v>
      </c>
      <c r="B3" s="250"/>
      <c r="C3" s="250"/>
      <c r="D3" s="250"/>
      <c r="E3" s="250"/>
      <c r="F3" s="250"/>
      <c r="G3" s="250"/>
      <c r="H3" s="251"/>
      <c r="I3" s="106"/>
    </row>
    <row r="4" spans="1:9" s="83" customFormat="1">
      <c r="A4" s="74"/>
      <c r="B4" s="74"/>
      <c r="C4" s="74"/>
      <c r="D4" s="74"/>
      <c r="E4" s="107"/>
      <c r="F4" s="255" t="s">
        <v>48</v>
      </c>
      <c r="G4" s="255"/>
      <c r="H4" s="255"/>
      <c r="I4" s="107"/>
    </row>
    <row r="5" spans="1:9" s="84" customFormat="1" ht="75.75" customHeight="1">
      <c r="A5" s="64" t="s">
        <v>49</v>
      </c>
      <c r="B5" s="64" t="s">
        <v>50</v>
      </c>
      <c r="C5" s="66" t="s">
        <v>84</v>
      </c>
      <c r="D5" s="66" t="s">
        <v>85</v>
      </c>
      <c r="E5" s="66" t="s">
        <v>86</v>
      </c>
      <c r="F5" s="66" t="s">
        <v>87</v>
      </c>
      <c r="G5" s="66" t="s">
        <v>135</v>
      </c>
      <c r="H5" s="64" t="s">
        <v>129</v>
      </c>
      <c r="I5" s="64" t="s">
        <v>235</v>
      </c>
    </row>
    <row r="6" spans="1:9" s="85" customFormat="1" ht="15.75">
      <c r="A6" s="65">
        <v>1</v>
      </c>
      <c r="B6" s="65">
        <v>2</v>
      </c>
      <c r="C6" s="63" t="s">
        <v>88</v>
      </c>
      <c r="D6" s="63" t="s">
        <v>51</v>
      </c>
      <c r="E6" s="63" t="s">
        <v>52</v>
      </c>
      <c r="F6" s="63" t="s">
        <v>53</v>
      </c>
      <c r="G6" s="63"/>
      <c r="H6" s="65">
        <v>6</v>
      </c>
      <c r="I6" s="65"/>
    </row>
    <row r="7" spans="1:9" s="86" customFormat="1" ht="18.75">
      <c r="A7" s="64">
        <v>1</v>
      </c>
      <c r="B7" s="68" t="s">
        <v>99</v>
      </c>
      <c r="C7" s="66" t="s">
        <v>89</v>
      </c>
      <c r="D7" s="66" t="s">
        <v>182</v>
      </c>
      <c r="E7" s="66" t="s">
        <v>183</v>
      </c>
      <c r="F7" s="66" t="s">
        <v>114</v>
      </c>
      <c r="G7" s="130">
        <f>G8+G16+G27+G29+G31</f>
        <v>0</v>
      </c>
      <c r="H7" s="139">
        <f>H9+H17+H27+H29+H31</f>
        <v>2240.8999999999996</v>
      </c>
      <c r="I7" s="167">
        <f>I8+I16+I27+I29+I31</f>
        <v>2090.8999999999996</v>
      </c>
    </row>
    <row r="8" spans="1:9" s="86" customFormat="1" ht="37.5">
      <c r="A8" s="64">
        <v>2</v>
      </c>
      <c r="B8" s="68" t="s">
        <v>184</v>
      </c>
      <c r="C8" s="66" t="s">
        <v>89</v>
      </c>
      <c r="D8" s="66" t="s">
        <v>90</v>
      </c>
      <c r="E8" s="66" t="s">
        <v>183</v>
      </c>
      <c r="F8" s="66" t="s">
        <v>114</v>
      </c>
      <c r="G8" s="133">
        <f>G9</f>
        <v>0</v>
      </c>
      <c r="H8" s="137">
        <f>H9</f>
        <v>467.9</v>
      </c>
      <c r="I8" s="165">
        <f t="shared" ref="I8:I70" si="0">H8</f>
        <v>467.9</v>
      </c>
    </row>
    <row r="9" spans="1:9" s="86" customFormat="1" ht="78.75" customHeight="1">
      <c r="A9" s="64">
        <v>3</v>
      </c>
      <c r="B9" s="68" t="s">
        <v>45</v>
      </c>
      <c r="C9" s="66" t="s">
        <v>89</v>
      </c>
      <c r="D9" s="66" t="s">
        <v>90</v>
      </c>
      <c r="E9" s="66" t="s">
        <v>185</v>
      </c>
      <c r="F9" s="66" t="s">
        <v>114</v>
      </c>
      <c r="G9" s="130">
        <f>G10</f>
        <v>0</v>
      </c>
      <c r="H9" s="134">
        <f>H10</f>
        <v>467.9</v>
      </c>
      <c r="I9" s="166">
        <f t="shared" si="0"/>
        <v>467.9</v>
      </c>
    </row>
    <row r="10" spans="1:9" s="86" customFormat="1" ht="37.5" customHeight="1">
      <c r="A10" s="64">
        <v>4</v>
      </c>
      <c r="B10" s="68" t="s">
        <v>91</v>
      </c>
      <c r="C10" s="66" t="s">
        <v>89</v>
      </c>
      <c r="D10" s="66" t="s">
        <v>90</v>
      </c>
      <c r="E10" s="66" t="s">
        <v>185</v>
      </c>
      <c r="F10" s="66" t="s">
        <v>114</v>
      </c>
      <c r="G10" s="130">
        <f>G11+G13+G15+G12+G14</f>
        <v>0</v>
      </c>
      <c r="H10" s="134">
        <f>H11+H13+H15+H12+H14</f>
        <v>467.9</v>
      </c>
      <c r="I10" s="166">
        <f>I11+I12+I13+I14</f>
        <v>467.9</v>
      </c>
    </row>
    <row r="11" spans="1:9" s="86" customFormat="1" ht="51.75" customHeight="1">
      <c r="A11" s="64">
        <v>5</v>
      </c>
      <c r="B11" s="75" t="s">
        <v>186</v>
      </c>
      <c r="C11" s="66" t="s">
        <v>89</v>
      </c>
      <c r="D11" s="66" t="s">
        <v>90</v>
      </c>
      <c r="E11" s="66" t="s">
        <v>187</v>
      </c>
      <c r="F11" s="66" t="s">
        <v>92</v>
      </c>
      <c r="G11" s="130">
        <v>0</v>
      </c>
      <c r="H11" s="134">
        <v>346.4</v>
      </c>
      <c r="I11" s="166">
        <v>359.4</v>
      </c>
    </row>
    <row r="12" spans="1:9" s="86" customFormat="1" ht="51.75" customHeight="1">
      <c r="A12" s="64">
        <v>6</v>
      </c>
      <c r="B12" s="75" t="s">
        <v>186</v>
      </c>
      <c r="C12" s="66" t="s">
        <v>89</v>
      </c>
      <c r="D12" s="66" t="s">
        <v>90</v>
      </c>
      <c r="E12" s="66" t="s">
        <v>241</v>
      </c>
      <c r="F12" s="66" t="s">
        <v>92</v>
      </c>
      <c r="G12" s="130">
        <v>0</v>
      </c>
      <c r="H12" s="134">
        <v>13</v>
      </c>
      <c r="I12" s="166">
        <v>0</v>
      </c>
    </row>
    <row r="13" spans="1:9" s="86" customFormat="1" ht="45.75" customHeight="1">
      <c r="A13" s="64">
        <v>7</v>
      </c>
      <c r="B13" s="75" t="s">
        <v>188</v>
      </c>
      <c r="C13" s="66" t="s">
        <v>89</v>
      </c>
      <c r="D13" s="66" t="s">
        <v>90</v>
      </c>
      <c r="E13" s="66" t="s">
        <v>189</v>
      </c>
      <c r="F13" s="66" t="s">
        <v>190</v>
      </c>
      <c r="G13" s="130">
        <v>0</v>
      </c>
      <c r="H13" s="134">
        <v>104.5</v>
      </c>
      <c r="I13" s="166">
        <v>108.5</v>
      </c>
    </row>
    <row r="14" spans="1:9" s="86" customFormat="1" ht="45.75" customHeight="1">
      <c r="A14" s="64">
        <v>8</v>
      </c>
      <c r="B14" s="75" t="s">
        <v>188</v>
      </c>
      <c r="C14" s="66" t="s">
        <v>89</v>
      </c>
      <c r="D14" s="66" t="s">
        <v>90</v>
      </c>
      <c r="E14" s="66" t="s">
        <v>241</v>
      </c>
      <c r="F14" s="66" t="s">
        <v>190</v>
      </c>
      <c r="G14" s="130">
        <v>0</v>
      </c>
      <c r="H14" s="134">
        <v>4</v>
      </c>
      <c r="I14" s="166">
        <v>0</v>
      </c>
    </row>
    <row r="15" spans="1:9" s="86" customFormat="1" ht="60" customHeight="1">
      <c r="A15" s="64">
        <v>9</v>
      </c>
      <c r="B15" s="75" t="s">
        <v>95</v>
      </c>
      <c r="C15" s="66" t="s">
        <v>89</v>
      </c>
      <c r="D15" s="66" t="s">
        <v>90</v>
      </c>
      <c r="E15" s="66" t="s">
        <v>191</v>
      </c>
      <c r="F15" s="66" t="s">
        <v>94</v>
      </c>
      <c r="G15" s="130" t="s">
        <v>149</v>
      </c>
      <c r="H15" s="134">
        <v>0</v>
      </c>
      <c r="I15" s="166">
        <f t="shared" si="0"/>
        <v>0</v>
      </c>
    </row>
    <row r="16" spans="1:9" s="86" customFormat="1" ht="37.5" customHeight="1">
      <c r="A16" s="64">
        <v>10</v>
      </c>
      <c r="B16" s="75" t="s">
        <v>184</v>
      </c>
      <c r="C16" s="66" t="s">
        <v>89</v>
      </c>
      <c r="D16" s="66" t="s">
        <v>93</v>
      </c>
      <c r="E16" s="66" t="s">
        <v>183</v>
      </c>
      <c r="F16" s="66" t="s">
        <v>114</v>
      </c>
      <c r="G16" s="133">
        <f>G17</f>
        <v>0</v>
      </c>
      <c r="H16" s="135">
        <f>H17</f>
        <v>1572.7</v>
      </c>
      <c r="I16" s="165">
        <f t="shared" si="0"/>
        <v>1572.7</v>
      </c>
    </row>
    <row r="17" spans="1:9" s="86" customFormat="1" ht="39" customHeight="1">
      <c r="A17" s="64">
        <v>11</v>
      </c>
      <c r="B17" s="68" t="s">
        <v>44</v>
      </c>
      <c r="C17" s="66" t="s">
        <v>89</v>
      </c>
      <c r="D17" s="66" t="s">
        <v>93</v>
      </c>
      <c r="E17" s="66" t="s">
        <v>183</v>
      </c>
      <c r="F17" s="66" t="s">
        <v>114</v>
      </c>
      <c r="G17" s="130">
        <f>G18+G20+G22+G23+G19+G21</f>
        <v>0</v>
      </c>
      <c r="H17" s="134">
        <f>H18+H22+H23+H20+H19+H21</f>
        <v>1572.7</v>
      </c>
      <c r="I17" s="166">
        <f>I18+I19+I20+I21+I22+I23</f>
        <v>1572.6999999999998</v>
      </c>
    </row>
    <row r="18" spans="1:9" s="86" customFormat="1" ht="42.75" customHeight="1">
      <c r="A18" s="64">
        <v>12</v>
      </c>
      <c r="B18" s="75" t="s">
        <v>186</v>
      </c>
      <c r="C18" s="66" t="s">
        <v>89</v>
      </c>
      <c r="D18" s="66" t="s">
        <v>93</v>
      </c>
      <c r="E18" s="66" t="s">
        <v>192</v>
      </c>
      <c r="F18" s="66" t="s">
        <v>92</v>
      </c>
      <c r="G18" s="130">
        <v>0</v>
      </c>
      <c r="H18" s="134">
        <v>544.4</v>
      </c>
      <c r="I18" s="166">
        <v>794.4</v>
      </c>
    </row>
    <row r="19" spans="1:9" s="86" customFormat="1" ht="42.75" customHeight="1">
      <c r="A19" s="64">
        <v>13</v>
      </c>
      <c r="B19" s="75" t="s">
        <v>186</v>
      </c>
      <c r="C19" s="66" t="s">
        <v>89</v>
      </c>
      <c r="D19" s="66" t="s">
        <v>93</v>
      </c>
      <c r="E19" s="66" t="s">
        <v>242</v>
      </c>
      <c r="F19" s="66" t="s">
        <v>92</v>
      </c>
      <c r="G19" s="130">
        <v>0</v>
      </c>
      <c r="H19" s="134">
        <v>250</v>
      </c>
      <c r="I19" s="166">
        <v>0</v>
      </c>
    </row>
    <row r="20" spans="1:9" s="86" customFormat="1" ht="38.25" customHeight="1">
      <c r="A20" s="64">
        <v>14</v>
      </c>
      <c r="B20" s="75" t="s">
        <v>188</v>
      </c>
      <c r="C20" s="66" t="s">
        <v>89</v>
      </c>
      <c r="D20" s="66" t="s">
        <v>93</v>
      </c>
      <c r="E20" s="66" t="s">
        <v>193</v>
      </c>
      <c r="F20" s="66" t="s">
        <v>190</v>
      </c>
      <c r="G20" s="130">
        <v>0</v>
      </c>
      <c r="H20" s="134">
        <v>168.9</v>
      </c>
      <c r="I20" s="166">
        <v>239.9</v>
      </c>
    </row>
    <row r="21" spans="1:9" s="86" customFormat="1" ht="38.25" customHeight="1">
      <c r="A21" s="64">
        <v>15</v>
      </c>
      <c r="B21" s="75" t="s">
        <v>188</v>
      </c>
      <c r="C21" s="66" t="s">
        <v>89</v>
      </c>
      <c r="D21" s="66" t="s">
        <v>93</v>
      </c>
      <c r="E21" s="66" t="s">
        <v>242</v>
      </c>
      <c r="F21" s="66" t="s">
        <v>190</v>
      </c>
      <c r="G21" s="130">
        <v>0</v>
      </c>
      <c r="H21" s="134">
        <v>71</v>
      </c>
      <c r="I21" s="166">
        <v>0</v>
      </c>
    </row>
    <row r="22" spans="1:9" s="84" customFormat="1" ht="64.5" customHeight="1">
      <c r="A22" s="64">
        <v>16</v>
      </c>
      <c r="B22" s="76" t="s">
        <v>95</v>
      </c>
      <c r="C22" s="66" t="s">
        <v>89</v>
      </c>
      <c r="D22" s="66" t="s">
        <v>93</v>
      </c>
      <c r="E22" s="66" t="s">
        <v>194</v>
      </c>
      <c r="F22" s="66" t="s">
        <v>94</v>
      </c>
      <c r="G22" s="130">
        <v>0</v>
      </c>
      <c r="H22" s="134">
        <v>430.4</v>
      </c>
      <c r="I22" s="166">
        <f t="shared" si="0"/>
        <v>430.4</v>
      </c>
    </row>
    <row r="23" spans="1:9" s="84" customFormat="1" ht="36.75" customHeight="1">
      <c r="A23" s="64">
        <v>17</v>
      </c>
      <c r="B23" s="114" t="s">
        <v>96</v>
      </c>
      <c r="C23" s="66" t="s">
        <v>89</v>
      </c>
      <c r="D23" s="66" t="s">
        <v>93</v>
      </c>
      <c r="E23" s="66" t="s">
        <v>195</v>
      </c>
      <c r="F23" s="66" t="s">
        <v>116</v>
      </c>
      <c r="G23" s="130">
        <f>G24+G25+G26</f>
        <v>0</v>
      </c>
      <c r="H23" s="134">
        <f>H24+H25+H26</f>
        <v>108</v>
      </c>
      <c r="I23" s="166">
        <f t="shared" si="0"/>
        <v>108</v>
      </c>
    </row>
    <row r="24" spans="1:9" s="84" customFormat="1" ht="39" customHeight="1">
      <c r="A24" s="64">
        <v>18</v>
      </c>
      <c r="B24" s="114" t="s">
        <v>96</v>
      </c>
      <c r="C24" s="66" t="s">
        <v>89</v>
      </c>
      <c r="D24" s="66" t="s">
        <v>93</v>
      </c>
      <c r="E24" s="66" t="s">
        <v>195</v>
      </c>
      <c r="F24" s="66" t="s">
        <v>98</v>
      </c>
      <c r="G24" s="130">
        <v>0</v>
      </c>
      <c r="H24" s="134">
        <v>95</v>
      </c>
      <c r="I24" s="166">
        <f t="shared" si="0"/>
        <v>95</v>
      </c>
    </row>
    <row r="25" spans="1:9" s="84" customFormat="1" ht="38.25" customHeight="1">
      <c r="A25" s="64">
        <v>19</v>
      </c>
      <c r="B25" s="76" t="s">
        <v>97</v>
      </c>
      <c r="C25" s="66" t="s">
        <v>89</v>
      </c>
      <c r="D25" s="66" t="s">
        <v>93</v>
      </c>
      <c r="E25" s="66" t="s">
        <v>195</v>
      </c>
      <c r="F25" s="66" t="s">
        <v>118</v>
      </c>
      <c r="G25" s="130">
        <v>0</v>
      </c>
      <c r="H25" s="134">
        <v>8</v>
      </c>
      <c r="I25" s="166">
        <f t="shared" si="0"/>
        <v>8</v>
      </c>
    </row>
    <row r="26" spans="1:9" s="84" customFormat="1" ht="36.75" customHeight="1">
      <c r="A26" s="64">
        <v>20</v>
      </c>
      <c r="B26" s="76" t="s">
        <v>97</v>
      </c>
      <c r="C26" s="66" t="s">
        <v>89</v>
      </c>
      <c r="D26" s="66" t="s">
        <v>93</v>
      </c>
      <c r="E26" s="66" t="s">
        <v>195</v>
      </c>
      <c r="F26" s="66" t="s">
        <v>119</v>
      </c>
      <c r="G26" s="130">
        <v>0</v>
      </c>
      <c r="H26" s="134">
        <v>5</v>
      </c>
      <c r="I26" s="166">
        <f t="shared" si="0"/>
        <v>5</v>
      </c>
    </row>
    <row r="27" spans="1:9" s="84" customFormat="1" ht="75.75" customHeight="1">
      <c r="A27" s="64">
        <v>21</v>
      </c>
      <c r="B27" s="76" t="s">
        <v>174</v>
      </c>
      <c r="C27" s="66" t="s">
        <v>89</v>
      </c>
      <c r="D27" s="66" t="s">
        <v>196</v>
      </c>
      <c r="E27" s="66" t="s">
        <v>194</v>
      </c>
      <c r="F27" s="66" t="s">
        <v>114</v>
      </c>
      <c r="G27" s="133">
        <f>G28</f>
        <v>0</v>
      </c>
      <c r="H27" s="135">
        <f>H28</f>
        <v>0.3</v>
      </c>
      <c r="I27" s="165">
        <f t="shared" si="0"/>
        <v>0.3</v>
      </c>
    </row>
    <row r="28" spans="1:9" s="84" customFormat="1" ht="20.25" customHeight="1">
      <c r="A28" s="64">
        <v>22</v>
      </c>
      <c r="B28" s="76" t="s">
        <v>197</v>
      </c>
      <c r="C28" s="66" t="s">
        <v>89</v>
      </c>
      <c r="D28" s="66" t="s">
        <v>196</v>
      </c>
      <c r="E28" s="66" t="s">
        <v>194</v>
      </c>
      <c r="F28" s="66" t="s">
        <v>198</v>
      </c>
      <c r="G28" s="130">
        <v>0</v>
      </c>
      <c r="H28" s="134">
        <v>0.3</v>
      </c>
      <c r="I28" s="166">
        <f t="shared" si="0"/>
        <v>0.3</v>
      </c>
    </row>
    <row r="29" spans="1:9" s="84" customFormat="1" ht="45.75" customHeight="1">
      <c r="A29" s="64">
        <v>23</v>
      </c>
      <c r="B29" s="76" t="s">
        <v>122</v>
      </c>
      <c r="C29" s="66" t="s">
        <v>89</v>
      </c>
      <c r="D29" s="66" t="s">
        <v>125</v>
      </c>
      <c r="E29" s="66" t="s">
        <v>194</v>
      </c>
      <c r="F29" s="66" t="s">
        <v>114</v>
      </c>
      <c r="G29" s="133">
        <f>G30</f>
        <v>0</v>
      </c>
      <c r="H29" s="135">
        <f>H30</f>
        <v>150</v>
      </c>
      <c r="I29" s="165">
        <v>0</v>
      </c>
    </row>
    <row r="30" spans="1:9" s="84" customFormat="1" ht="28.5" customHeight="1">
      <c r="A30" s="64">
        <v>24</v>
      </c>
      <c r="B30" s="76" t="s">
        <v>124</v>
      </c>
      <c r="C30" s="66" t="s">
        <v>89</v>
      </c>
      <c r="D30" s="66" t="s">
        <v>125</v>
      </c>
      <c r="E30" s="66" t="s">
        <v>194</v>
      </c>
      <c r="F30" s="66" t="s">
        <v>126</v>
      </c>
      <c r="G30" s="130">
        <v>0</v>
      </c>
      <c r="H30" s="134">
        <v>150</v>
      </c>
      <c r="I30" s="166">
        <v>0</v>
      </c>
    </row>
    <row r="31" spans="1:9" s="84" customFormat="1" ht="52.5" customHeight="1">
      <c r="A31" s="64">
        <v>25</v>
      </c>
      <c r="B31" s="192" t="s">
        <v>254</v>
      </c>
      <c r="C31" s="66" t="s">
        <v>89</v>
      </c>
      <c r="D31" s="66" t="s">
        <v>106</v>
      </c>
      <c r="E31" s="66" t="s">
        <v>194</v>
      </c>
      <c r="F31" s="66" t="s">
        <v>114</v>
      </c>
      <c r="G31" s="133">
        <f>G32</f>
        <v>0</v>
      </c>
      <c r="H31" s="135">
        <f>H32</f>
        <v>50</v>
      </c>
      <c r="I31" s="165">
        <f>I32</f>
        <v>50</v>
      </c>
    </row>
    <row r="32" spans="1:9" s="84" customFormat="1" ht="40.5" customHeight="1">
      <c r="A32" s="64">
        <v>26</v>
      </c>
      <c r="B32" s="190" t="s">
        <v>252</v>
      </c>
      <c r="C32" s="66" t="s">
        <v>89</v>
      </c>
      <c r="D32" s="66" t="s">
        <v>106</v>
      </c>
      <c r="E32" s="66" t="s">
        <v>194</v>
      </c>
      <c r="F32" s="66" t="s">
        <v>255</v>
      </c>
      <c r="G32" s="130">
        <v>0</v>
      </c>
      <c r="H32" s="134">
        <v>50</v>
      </c>
      <c r="I32" s="166">
        <v>50</v>
      </c>
    </row>
    <row r="33" spans="1:10" s="87" customFormat="1" ht="37.5" customHeight="1">
      <c r="A33" s="64">
        <v>27</v>
      </c>
      <c r="B33" s="68" t="s">
        <v>184</v>
      </c>
      <c r="C33" s="136" t="s">
        <v>90</v>
      </c>
      <c r="D33" s="136" t="s">
        <v>100</v>
      </c>
      <c r="E33" s="136" t="s">
        <v>183</v>
      </c>
      <c r="F33" s="66" t="s">
        <v>114</v>
      </c>
      <c r="G33" s="133">
        <f>G34</f>
        <v>0</v>
      </c>
      <c r="H33" s="137">
        <f>H36</f>
        <v>333.5</v>
      </c>
      <c r="I33" s="165">
        <f>I34</f>
        <v>337.4</v>
      </c>
    </row>
    <row r="34" spans="1:10" s="87" customFormat="1" ht="25.5" customHeight="1">
      <c r="A34" s="64">
        <v>28</v>
      </c>
      <c r="B34" s="68" t="s">
        <v>101</v>
      </c>
      <c r="C34" s="136" t="s">
        <v>90</v>
      </c>
      <c r="D34" s="136" t="s">
        <v>100</v>
      </c>
      <c r="E34" s="136" t="s">
        <v>183</v>
      </c>
      <c r="F34" s="66" t="s">
        <v>114</v>
      </c>
      <c r="G34" s="130">
        <f>G35</f>
        <v>0</v>
      </c>
      <c r="H34" s="139">
        <f>H35</f>
        <v>333.5</v>
      </c>
      <c r="I34" s="166">
        <f>I35</f>
        <v>337.4</v>
      </c>
    </row>
    <row r="35" spans="1:10" s="87" customFormat="1" ht="42.75" customHeight="1">
      <c r="A35" s="64">
        <v>29</v>
      </c>
      <c r="B35" s="68" t="s">
        <v>59</v>
      </c>
      <c r="C35" s="136" t="s">
        <v>90</v>
      </c>
      <c r="D35" s="136" t="s">
        <v>100</v>
      </c>
      <c r="E35" s="136" t="s">
        <v>199</v>
      </c>
      <c r="F35" s="66" t="s">
        <v>114</v>
      </c>
      <c r="G35" s="130">
        <f>G36</f>
        <v>0</v>
      </c>
      <c r="H35" s="134">
        <f>H36</f>
        <v>333.5</v>
      </c>
      <c r="I35" s="166">
        <f>I36</f>
        <v>337.4</v>
      </c>
    </row>
    <row r="36" spans="1:10" s="87" customFormat="1" ht="60.75" customHeight="1">
      <c r="A36" s="64">
        <v>30</v>
      </c>
      <c r="B36" s="68" t="s">
        <v>102</v>
      </c>
      <c r="C36" s="136" t="s">
        <v>90</v>
      </c>
      <c r="D36" s="136" t="s">
        <v>100</v>
      </c>
      <c r="E36" s="136" t="s">
        <v>199</v>
      </c>
      <c r="F36" s="66" t="s">
        <v>114</v>
      </c>
      <c r="G36" s="130">
        <f>G37+G38+G39</f>
        <v>0</v>
      </c>
      <c r="H36" s="134">
        <f>H37+H38+H39</f>
        <v>333.5</v>
      </c>
      <c r="I36" s="166">
        <f>I37+I38+I39</f>
        <v>337.4</v>
      </c>
      <c r="J36" s="109"/>
    </row>
    <row r="37" spans="1:10" s="87" customFormat="1" ht="35.25" customHeight="1">
      <c r="A37" s="64">
        <v>31</v>
      </c>
      <c r="B37" s="75" t="s">
        <v>186</v>
      </c>
      <c r="C37" s="136" t="s">
        <v>90</v>
      </c>
      <c r="D37" s="136" t="s">
        <v>100</v>
      </c>
      <c r="E37" s="136" t="s">
        <v>199</v>
      </c>
      <c r="F37" s="66" t="s">
        <v>92</v>
      </c>
      <c r="G37" s="130">
        <v>0</v>
      </c>
      <c r="H37" s="134">
        <v>216</v>
      </c>
      <c r="I37" s="166">
        <f t="shared" si="0"/>
        <v>216</v>
      </c>
      <c r="J37" s="109"/>
    </row>
    <row r="38" spans="1:10" s="87" customFormat="1" ht="34.5" customHeight="1">
      <c r="A38" s="64">
        <v>32</v>
      </c>
      <c r="B38" s="75" t="s">
        <v>188</v>
      </c>
      <c r="C38" s="136" t="s">
        <v>90</v>
      </c>
      <c r="D38" s="136" t="s">
        <v>100</v>
      </c>
      <c r="E38" s="136" t="s">
        <v>199</v>
      </c>
      <c r="F38" s="66" t="s">
        <v>190</v>
      </c>
      <c r="G38" s="130">
        <v>0</v>
      </c>
      <c r="H38" s="134">
        <v>66</v>
      </c>
      <c r="I38" s="166">
        <f t="shared" si="0"/>
        <v>66</v>
      </c>
      <c r="J38" s="109"/>
    </row>
    <row r="39" spans="1:10" s="87" customFormat="1" ht="60.75" customHeight="1">
      <c r="A39" s="64">
        <v>33</v>
      </c>
      <c r="B39" s="68" t="s">
        <v>95</v>
      </c>
      <c r="C39" s="136" t="s">
        <v>90</v>
      </c>
      <c r="D39" s="136" t="s">
        <v>100</v>
      </c>
      <c r="E39" s="136" t="s">
        <v>199</v>
      </c>
      <c r="F39" s="66" t="s">
        <v>94</v>
      </c>
      <c r="G39" s="130">
        <v>0</v>
      </c>
      <c r="H39" s="134">
        <v>51.5</v>
      </c>
      <c r="I39" s="166">
        <v>55.4</v>
      </c>
      <c r="J39" s="109"/>
    </row>
    <row r="40" spans="1:10" s="87" customFormat="1" ht="60.75" customHeight="1">
      <c r="A40" s="64">
        <v>34</v>
      </c>
      <c r="B40" s="68" t="s">
        <v>130</v>
      </c>
      <c r="C40" s="136" t="s">
        <v>100</v>
      </c>
      <c r="D40" s="136" t="s">
        <v>103</v>
      </c>
      <c r="E40" s="136" t="s">
        <v>183</v>
      </c>
      <c r="F40" s="66" t="s">
        <v>114</v>
      </c>
      <c r="G40" s="133">
        <f>G41</f>
        <v>0</v>
      </c>
      <c r="H40" s="135">
        <f>H41</f>
        <v>65</v>
      </c>
      <c r="I40" s="165">
        <f t="shared" si="0"/>
        <v>65</v>
      </c>
      <c r="J40" s="109"/>
    </row>
    <row r="41" spans="1:10" s="87" customFormat="1" ht="25.5" customHeight="1">
      <c r="A41" s="64">
        <v>35</v>
      </c>
      <c r="B41" s="68" t="s">
        <v>200</v>
      </c>
      <c r="C41" s="136" t="s">
        <v>100</v>
      </c>
      <c r="D41" s="136" t="s">
        <v>103</v>
      </c>
      <c r="E41" s="136" t="s">
        <v>201</v>
      </c>
      <c r="F41" s="66" t="s">
        <v>114</v>
      </c>
      <c r="G41" s="130">
        <f>G42</f>
        <v>0</v>
      </c>
      <c r="H41" s="134">
        <f>H43</f>
        <v>65</v>
      </c>
      <c r="I41" s="166">
        <f t="shared" si="0"/>
        <v>65</v>
      </c>
    </row>
    <row r="42" spans="1:10" s="87" customFormat="1" ht="40.5" customHeight="1">
      <c r="A42" s="64">
        <v>36</v>
      </c>
      <c r="B42" s="68" t="s">
        <v>202</v>
      </c>
      <c r="C42" s="136" t="s">
        <v>100</v>
      </c>
      <c r="D42" s="136" t="s">
        <v>103</v>
      </c>
      <c r="E42" s="136" t="s">
        <v>203</v>
      </c>
      <c r="F42" s="66" t="s">
        <v>114</v>
      </c>
      <c r="G42" s="130">
        <f>G43</f>
        <v>0</v>
      </c>
      <c r="H42" s="134">
        <f>H43</f>
        <v>65</v>
      </c>
      <c r="I42" s="166">
        <f t="shared" si="0"/>
        <v>65</v>
      </c>
    </row>
    <row r="43" spans="1:10" s="87" customFormat="1" ht="61.5" customHeight="1">
      <c r="A43" s="64">
        <v>37</v>
      </c>
      <c r="B43" s="68" t="s">
        <v>95</v>
      </c>
      <c r="C43" s="136" t="s">
        <v>100</v>
      </c>
      <c r="D43" s="136" t="s">
        <v>103</v>
      </c>
      <c r="E43" s="136" t="s">
        <v>204</v>
      </c>
      <c r="F43" s="66" t="s">
        <v>94</v>
      </c>
      <c r="G43" s="130">
        <v>0</v>
      </c>
      <c r="H43" s="134">
        <v>65</v>
      </c>
      <c r="I43" s="166">
        <f t="shared" si="0"/>
        <v>65</v>
      </c>
    </row>
    <row r="44" spans="1:10" s="87" customFormat="1" ht="60" customHeight="1">
      <c r="A44" s="64">
        <v>38</v>
      </c>
      <c r="B44" s="68" t="s">
        <v>130</v>
      </c>
      <c r="C44" s="136" t="s">
        <v>93</v>
      </c>
      <c r="D44" s="136" t="s">
        <v>128</v>
      </c>
      <c r="E44" s="136" t="s">
        <v>183</v>
      </c>
      <c r="F44" s="66" t="s">
        <v>114</v>
      </c>
      <c r="G44" s="133">
        <f>G45</f>
        <v>0</v>
      </c>
      <c r="H44" s="135">
        <f>H45</f>
        <v>490.64</v>
      </c>
      <c r="I44" s="165">
        <f>I45</f>
        <v>506.96</v>
      </c>
    </row>
    <row r="45" spans="1:10" s="86" customFormat="1" ht="40.5" customHeight="1">
      <c r="A45" s="64">
        <v>39</v>
      </c>
      <c r="B45" s="68" t="s">
        <v>200</v>
      </c>
      <c r="C45" s="136" t="s">
        <v>93</v>
      </c>
      <c r="D45" s="136" t="s">
        <v>128</v>
      </c>
      <c r="E45" s="136" t="s">
        <v>201</v>
      </c>
      <c r="F45" s="66" t="s">
        <v>114</v>
      </c>
      <c r="G45" s="130">
        <f>G46</f>
        <v>0</v>
      </c>
      <c r="H45" s="134">
        <f>H47</f>
        <v>490.64</v>
      </c>
      <c r="I45" s="166">
        <f>I46</f>
        <v>506.96</v>
      </c>
    </row>
    <row r="46" spans="1:10" s="84" customFormat="1" ht="42" customHeight="1">
      <c r="A46" s="64">
        <v>40</v>
      </c>
      <c r="B46" s="68" t="s">
        <v>205</v>
      </c>
      <c r="C46" s="136" t="s">
        <v>93</v>
      </c>
      <c r="D46" s="136" t="s">
        <v>128</v>
      </c>
      <c r="E46" s="136" t="s">
        <v>206</v>
      </c>
      <c r="F46" s="66" t="s">
        <v>114</v>
      </c>
      <c r="G46" s="130">
        <f>G47</f>
        <v>0</v>
      </c>
      <c r="H46" s="134">
        <f>H47</f>
        <v>490.64</v>
      </c>
      <c r="I46" s="166">
        <f>I47</f>
        <v>506.96</v>
      </c>
    </row>
    <row r="47" spans="1:10" s="88" customFormat="1" ht="57" customHeight="1">
      <c r="A47" s="64">
        <v>41</v>
      </c>
      <c r="B47" s="68" t="s">
        <v>95</v>
      </c>
      <c r="C47" s="136" t="s">
        <v>93</v>
      </c>
      <c r="D47" s="136" t="s">
        <v>128</v>
      </c>
      <c r="E47" s="136" t="s">
        <v>207</v>
      </c>
      <c r="F47" s="66" t="s">
        <v>94</v>
      </c>
      <c r="G47" s="130">
        <v>0</v>
      </c>
      <c r="H47" s="134">
        <v>490.64</v>
      </c>
      <c r="I47" s="166">
        <v>506.96</v>
      </c>
    </row>
    <row r="48" spans="1:10" s="87" customFormat="1" ht="75" customHeight="1">
      <c r="A48" s="64">
        <v>42</v>
      </c>
      <c r="B48" s="68" t="s">
        <v>130</v>
      </c>
      <c r="C48" s="66" t="s">
        <v>104</v>
      </c>
      <c r="D48" s="66" t="s">
        <v>100</v>
      </c>
      <c r="E48" s="118" t="s">
        <v>183</v>
      </c>
      <c r="F48" s="118" t="s">
        <v>114</v>
      </c>
      <c r="G48" s="140">
        <f>G49</f>
        <v>8.6</v>
      </c>
      <c r="H48" s="137">
        <f>H50</f>
        <v>308.5</v>
      </c>
      <c r="I48" s="165">
        <f>I49</f>
        <v>111.3</v>
      </c>
    </row>
    <row r="49" spans="1:9" s="86" customFormat="1" ht="39.75" customHeight="1">
      <c r="A49" s="64">
        <v>43</v>
      </c>
      <c r="B49" s="68" t="s">
        <v>200</v>
      </c>
      <c r="C49" s="66" t="s">
        <v>104</v>
      </c>
      <c r="D49" s="66" t="s">
        <v>100</v>
      </c>
      <c r="E49" s="136" t="s">
        <v>201</v>
      </c>
      <c r="F49" s="118" t="s">
        <v>114</v>
      </c>
      <c r="G49" s="131">
        <f>G50</f>
        <v>8.6</v>
      </c>
      <c r="H49" s="134">
        <f>H50</f>
        <v>308.5</v>
      </c>
      <c r="I49" s="166">
        <f>I50</f>
        <v>111.3</v>
      </c>
    </row>
    <row r="50" spans="1:9" s="86" customFormat="1" ht="39.75" customHeight="1">
      <c r="A50" s="64">
        <v>44</v>
      </c>
      <c r="B50" s="68" t="s">
        <v>208</v>
      </c>
      <c r="C50" s="66" t="s">
        <v>104</v>
      </c>
      <c r="D50" s="66" t="s">
        <v>100</v>
      </c>
      <c r="E50" s="118" t="s">
        <v>209</v>
      </c>
      <c r="F50" s="118" t="s">
        <v>114</v>
      </c>
      <c r="G50" s="131">
        <f>G51</f>
        <v>8.6</v>
      </c>
      <c r="H50" s="134">
        <f>H51+H52+H53</f>
        <v>308.5</v>
      </c>
      <c r="I50" s="166">
        <f>I51</f>
        <v>111.3</v>
      </c>
    </row>
    <row r="51" spans="1:9" s="86" customFormat="1" ht="23.25" customHeight="1">
      <c r="A51" s="64">
        <v>45</v>
      </c>
      <c r="B51" s="68" t="s">
        <v>95</v>
      </c>
      <c r="C51" s="66" t="s">
        <v>104</v>
      </c>
      <c r="D51" s="66" t="s">
        <v>100</v>
      </c>
      <c r="E51" s="118" t="s">
        <v>210</v>
      </c>
      <c r="F51" s="118" t="s">
        <v>94</v>
      </c>
      <c r="G51" s="132">
        <f>G52+G53</f>
        <v>8.6</v>
      </c>
      <c r="H51" s="138">
        <v>299.89999999999998</v>
      </c>
      <c r="I51" s="166">
        <v>111.3</v>
      </c>
    </row>
    <row r="52" spans="1:9" s="86" customFormat="1" ht="37.5" customHeight="1">
      <c r="A52" s="64">
        <v>46</v>
      </c>
      <c r="B52" s="68" t="s">
        <v>278</v>
      </c>
      <c r="C52" s="66" t="s">
        <v>104</v>
      </c>
      <c r="D52" s="66" t="s">
        <v>100</v>
      </c>
      <c r="E52" s="118" t="s">
        <v>281</v>
      </c>
      <c r="F52" s="118" t="s">
        <v>94</v>
      </c>
      <c r="G52" s="132">
        <v>6.5</v>
      </c>
      <c r="H52" s="138">
        <v>6.5</v>
      </c>
      <c r="I52" s="166">
        <v>0</v>
      </c>
    </row>
    <row r="53" spans="1:9" s="86" customFormat="1" ht="36.75" customHeight="1">
      <c r="A53" s="64">
        <v>47</v>
      </c>
      <c r="B53" s="68" t="s">
        <v>279</v>
      </c>
      <c r="C53" s="66" t="s">
        <v>104</v>
      </c>
      <c r="D53" s="66" t="s">
        <v>100</v>
      </c>
      <c r="E53" s="118" t="s">
        <v>280</v>
      </c>
      <c r="F53" s="118" t="s">
        <v>94</v>
      </c>
      <c r="G53" s="132">
        <v>2.1</v>
      </c>
      <c r="H53" s="138">
        <v>2.1</v>
      </c>
      <c r="I53" s="166">
        <v>0</v>
      </c>
    </row>
    <row r="54" spans="1:9" s="86" customFormat="1" ht="72" customHeight="1">
      <c r="A54" s="64">
        <v>48</v>
      </c>
      <c r="B54" s="68" t="s">
        <v>130</v>
      </c>
      <c r="C54" s="66" t="s">
        <v>105</v>
      </c>
      <c r="D54" s="66" t="s">
        <v>89</v>
      </c>
      <c r="E54" s="118" t="s">
        <v>183</v>
      </c>
      <c r="F54" s="118" t="s">
        <v>114</v>
      </c>
      <c r="G54" s="140">
        <f>G55</f>
        <v>0</v>
      </c>
      <c r="H54" s="135">
        <f>H55</f>
        <v>30</v>
      </c>
      <c r="I54" s="165">
        <f t="shared" si="0"/>
        <v>30</v>
      </c>
    </row>
    <row r="55" spans="1:9" s="86" customFormat="1" ht="39" customHeight="1">
      <c r="A55" s="64">
        <v>49</v>
      </c>
      <c r="B55" s="68" t="s">
        <v>211</v>
      </c>
      <c r="C55" s="66" t="s">
        <v>105</v>
      </c>
      <c r="D55" s="66" t="s">
        <v>89</v>
      </c>
      <c r="E55" s="118" t="s">
        <v>212</v>
      </c>
      <c r="F55" s="118" t="s">
        <v>114</v>
      </c>
      <c r="G55" s="131">
        <f>G56</f>
        <v>0</v>
      </c>
      <c r="H55" s="139">
        <f>H57</f>
        <v>30</v>
      </c>
      <c r="I55" s="166">
        <f t="shared" si="0"/>
        <v>30</v>
      </c>
    </row>
    <row r="56" spans="1:9" s="87" customFormat="1" ht="20.25" customHeight="1">
      <c r="A56" s="64">
        <v>50</v>
      </c>
      <c r="B56" s="68" t="s">
        <v>213</v>
      </c>
      <c r="C56" s="66" t="s">
        <v>105</v>
      </c>
      <c r="D56" s="66" t="s">
        <v>89</v>
      </c>
      <c r="E56" s="118" t="s">
        <v>214</v>
      </c>
      <c r="F56" s="118" t="s">
        <v>114</v>
      </c>
      <c r="G56" s="131">
        <f>G57</f>
        <v>0</v>
      </c>
      <c r="H56" s="134">
        <f>H57</f>
        <v>30</v>
      </c>
      <c r="I56" s="166">
        <f t="shared" si="0"/>
        <v>30</v>
      </c>
    </row>
    <row r="57" spans="1:9" s="87" customFormat="1" ht="57.75" customHeight="1">
      <c r="A57" s="64">
        <v>51</v>
      </c>
      <c r="B57" s="68" t="s">
        <v>95</v>
      </c>
      <c r="C57" s="66" t="s">
        <v>105</v>
      </c>
      <c r="D57" s="66" t="s">
        <v>89</v>
      </c>
      <c r="E57" s="118" t="s">
        <v>215</v>
      </c>
      <c r="F57" s="118" t="s">
        <v>94</v>
      </c>
      <c r="G57" s="131">
        <v>0</v>
      </c>
      <c r="H57" s="134">
        <v>30</v>
      </c>
      <c r="I57" s="166">
        <f t="shared" si="0"/>
        <v>30</v>
      </c>
    </row>
    <row r="58" spans="1:9" s="87" customFormat="1" ht="75" customHeight="1">
      <c r="A58" s="64">
        <v>52</v>
      </c>
      <c r="B58" s="68" t="s">
        <v>130</v>
      </c>
      <c r="C58" s="66" t="s">
        <v>103</v>
      </c>
      <c r="D58" s="66" t="s">
        <v>89</v>
      </c>
      <c r="E58" s="118" t="s">
        <v>183</v>
      </c>
      <c r="F58" s="118" t="s">
        <v>114</v>
      </c>
      <c r="G58" s="140">
        <v>0</v>
      </c>
      <c r="H58" s="137">
        <v>72</v>
      </c>
      <c r="I58" s="165">
        <f t="shared" si="0"/>
        <v>72</v>
      </c>
    </row>
    <row r="59" spans="1:9" s="87" customFormat="1" ht="37.5">
      <c r="A59" s="64">
        <v>53</v>
      </c>
      <c r="B59" s="68" t="s">
        <v>211</v>
      </c>
      <c r="C59" s="66" t="s">
        <v>103</v>
      </c>
      <c r="D59" s="66" t="s">
        <v>89</v>
      </c>
      <c r="E59" s="66" t="s">
        <v>212</v>
      </c>
      <c r="F59" s="66" t="s">
        <v>114</v>
      </c>
      <c r="G59" s="130">
        <v>0</v>
      </c>
      <c r="H59" s="134">
        <v>72</v>
      </c>
      <c r="I59" s="166">
        <f t="shared" si="0"/>
        <v>72</v>
      </c>
    </row>
    <row r="60" spans="1:9" ht="37.5">
      <c r="A60" s="64">
        <v>54</v>
      </c>
      <c r="B60" s="68" t="s">
        <v>216</v>
      </c>
      <c r="C60" s="66" t="s">
        <v>103</v>
      </c>
      <c r="D60" s="66" t="s">
        <v>89</v>
      </c>
      <c r="E60" s="66" t="s">
        <v>217</v>
      </c>
      <c r="F60" s="66" t="s">
        <v>114</v>
      </c>
      <c r="G60" s="130">
        <v>0</v>
      </c>
      <c r="H60" s="134">
        <v>72</v>
      </c>
      <c r="I60" s="166">
        <f t="shared" si="0"/>
        <v>72</v>
      </c>
    </row>
    <row r="61" spans="1:9" ht="58.5" customHeight="1">
      <c r="A61" s="64">
        <v>55</v>
      </c>
      <c r="B61" s="68" t="s">
        <v>107</v>
      </c>
      <c r="C61" s="66" t="s">
        <v>103</v>
      </c>
      <c r="D61" s="66" t="s">
        <v>89</v>
      </c>
      <c r="E61" s="66" t="s">
        <v>218</v>
      </c>
      <c r="F61" s="66" t="s">
        <v>219</v>
      </c>
      <c r="G61" s="130">
        <v>0</v>
      </c>
      <c r="H61" s="134">
        <v>72</v>
      </c>
      <c r="I61" s="166">
        <f t="shared" si="0"/>
        <v>72</v>
      </c>
    </row>
    <row r="62" spans="1:9" ht="75">
      <c r="A62" s="64">
        <v>56</v>
      </c>
      <c r="B62" s="68" t="s">
        <v>130</v>
      </c>
      <c r="C62" s="66" t="s">
        <v>106</v>
      </c>
      <c r="D62" s="66" t="s">
        <v>104</v>
      </c>
      <c r="E62" s="66" t="s">
        <v>183</v>
      </c>
      <c r="F62" s="66" t="s">
        <v>114</v>
      </c>
      <c r="G62" s="133">
        <f>G63</f>
        <v>0</v>
      </c>
      <c r="H62" s="135">
        <f>H63</f>
        <v>258.7</v>
      </c>
      <c r="I62" s="165">
        <f t="shared" si="0"/>
        <v>258.7</v>
      </c>
    </row>
    <row r="63" spans="1:9" ht="37.5">
      <c r="A63" s="64">
        <v>57</v>
      </c>
      <c r="B63" s="68" t="s">
        <v>211</v>
      </c>
      <c r="C63" s="66" t="s">
        <v>106</v>
      </c>
      <c r="D63" s="66" t="s">
        <v>104</v>
      </c>
      <c r="E63" s="66" t="s">
        <v>220</v>
      </c>
      <c r="F63" s="66" t="s">
        <v>114</v>
      </c>
      <c r="G63" s="130">
        <f>G64</f>
        <v>0</v>
      </c>
      <c r="H63" s="139">
        <f>H64</f>
        <v>258.7</v>
      </c>
      <c r="I63" s="166">
        <f t="shared" si="0"/>
        <v>258.7</v>
      </c>
    </row>
    <row r="64" spans="1:9" ht="37.5">
      <c r="A64" s="64">
        <v>58</v>
      </c>
      <c r="B64" s="68" t="s">
        <v>221</v>
      </c>
      <c r="C64" s="66" t="s">
        <v>106</v>
      </c>
      <c r="D64" s="66" t="s">
        <v>104</v>
      </c>
      <c r="E64" s="66" t="s">
        <v>222</v>
      </c>
      <c r="F64" s="66" t="s">
        <v>114</v>
      </c>
      <c r="G64" s="130">
        <f>G65+G66+G67+G68+G69+G70</f>
        <v>0</v>
      </c>
      <c r="H64" s="134">
        <f>H65+H67+H69+H70+H66+H68</f>
        <v>258.7</v>
      </c>
      <c r="I64" s="166">
        <f>I65+I66+I67+I68+I69+I70</f>
        <v>258.70000000000005</v>
      </c>
    </row>
    <row r="65" spans="1:9" ht="38.25" customHeight="1">
      <c r="A65" s="64">
        <v>59</v>
      </c>
      <c r="B65" s="163" t="s">
        <v>186</v>
      </c>
      <c r="C65" s="66" t="s">
        <v>106</v>
      </c>
      <c r="D65" s="66" t="s">
        <v>104</v>
      </c>
      <c r="E65" s="66" t="s">
        <v>223</v>
      </c>
      <c r="F65" s="66" t="s">
        <v>92</v>
      </c>
      <c r="G65" s="130">
        <v>0</v>
      </c>
      <c r="H65" s="134">
        <v>95.9</v>
      </c>
      <c r="I65" s="166">
        <v>101.9</v>
      </c>
    </row>
    <row r="66" spans="1:9" ht="38.25" customHeight="1">
      <c r="A66" s="64">
        <v>60</v>
      </c>
      <c r="B66" s="163" t="s">
        <v>186</v>
      </c>
      <c r="C66" s="66" t="s">
        <v>106</v>
      </c>
      <c r="D66" s="66" t="s">
        <v>104</v>
      </c>
      <c r="E66" s="66" t="s">
        <v>240</v>
      </c>
      <c r="F66" s="66" t="s">
        <v>92</v>
      </c>
      <c r="G66" s="130">
        <v>0</v>
      </c>
      <c r="H66" s="134">
        <v>6</v>
      </c>
      <c r="I66" s="166">
        <v>0</v>
      </c>
    </row>
    <row r="67" spans="1:9" ht="37.5">
      <c r="A67" s="64">
        <v>61</v>
      </c>
      <c r="B67" s="163" t="s">
        <v>224</v>
      </c>
      <c r="C67" s="66" t="s">
        <v>106</v>
      </c>
      <c r="D67" s="66" t="s">
        <v>104</v>
      </c>
      <c r="E67" s="66" t="s">
        <v>225</v>
      </c>
      <c r="F67" s="66" t="s">
        <v>190</v>
      </c>
      <c r="G67" s="130">
        <v>0</v>
      </c>
      <c r="H67" s="134">
        <v>28.8</v>
      </c>
      <c r="I67" s="166">
        <v>30.8</v>
      </c>
    </row>
    <row r="68" spans="1:9" ht="37.5">
      <c r="A68" s="64">
        <v>62</v>
      </c>
      <c r="B68" s="163" t="s">
        <v>224</v>
      </c>
      <c r="C68" s="66" t="s">
        <v>106</v>
      </c>
      <c r="D68" s="66" t="s">
        <v>104</v>
      </c>
      <c r="E68" s="66" t="s">
        <v>240</v>
      </c>
      <c r="F68" s="66" t="s">
        <v>190</v>
      </c>
      <c r="G68" s="130">
        <v>0</v>
      </c>
      <c r="H68" s="134">
        <v>2</v>
      </c>
      <c r="I68" s="166">
        <v>0</v>
      </c>
    </row>
    <row r="69" spans="1:9" ht="54.75" customHeight="1">
      <c r="A69" s="64">
        <v>63</v>
      </c>
      <c r="B69" s="68" t="s">
        <v>95</v>
      </c>
      <c r="C69" s="66" t="s">
        <v>106</v>
      </c>
      <c r="D69" s="66" t="s">
        <v>104</v>
      </c>
      <c r="E69" s="66" t="s">
        <v>226</v>
      </c>
      <c r="F69" s="66" t="s">
        <v>94</v>
      </c>
      <c r="G69" s="130">
        <v>0</v>
      </c>
      <c r="H69" s="134">
        <v>116</v>
      </c>
      <c r="I69" s="166">
        <f t="shared" si="0"/>
        <v>116</v>
      </c>
    </row>
    <row r="70" spans="1:9" ht="37.5">
      <c r="A70" s="64">
        <v>64</v>
      </c>
      <c r="B70" s="68" t="s">
        <v>96</v>
      </c>
      <c r="C70" s="66" t="s">
        <v>106</v>
      </c>
      <c r="D70" s="66" t="s">
        <v>104</v>
      </c>
      <c r="E70" s="66" t="s">
        <v>227</v>
      </c>
      <c r="F70" s="66" t="s">
        <v>98</v>
      </c>
      <c r="G70" s="130">
        <v>0</v>
      </c>
      <c r="H70" s="134">
        <v>10</v>
      </c>
      <c r="I70" s="166">
        <f t="shared" si="0"/>
        <v>10</v>
      </c>
    </row>
    <row r="71" spans="1:9" ht="18.75">
      <c r="A71" s="64"/>
      <c r="B71" s="68" t="s">
        <v>247</v>
      </c>
      <c r="C71" s="66" t="s">
        <v>249</v>
      </c>
      <c r="D71" s="66" t="s">
        <v>249</v>
      </c>
      <c r="E71" s="66" t="s">
        <v>250</v>
      </c>
      <c r="F71" s="66" t="s">
        <v>251</v>
      </c>
      <c r="G71" s="130"/>
      <c r="H71" s="134">
        <v>94.77</v>
      </c>
      <c r="I71" s="166">
        <v>173.61</v>
      </c>
    </row>
    <row r="72" spans="1:9" ht="18.75">
      <c r="A72" s="64"/>
      <c r="B72" s="254" t="s">
        <v>36</v>
      </c>
      <c r="C72" s="254"/>
      <c r="D72" s="254"/>
      <c r="E72" s="254"/>
      <c r="F72" s="254"/>
      <c r="G72" s="164">
        <f>G62+G58+G54+G48+G44+G40+G33+G7</f>
        <v>8.6</v>
      </c>
      <c r="H72" s="130">
        <f>H62+H58+H55+H48+H44+H40+H33+H7</f>
        <v>3799.24</v>
      </c>
      <c r="I72" s="184">
        <f>I62+I58+I54+I48+I44+I40+I33+I7</f>
        <v>3472.2599999999998</v>
      </c>
    </row>
  </sheetData>
  <mergeCells count="4">
    <mergeCell ref="A3:H3"/>
    <mergeCell ref="F4:H4"/>
    <mergeCell ref="F1:I1"/>
    <mergeCell ref="B72:F72"/>
  </mergeCells>
  <printOptions gridLines="1"/>
  <pageMargins left="1.3385826771653544" right="0.35433070866141736" top="0.19685039370078741" bottom="0.19685039370078741" header="0.31496062992125984" footer="0.11811023622047245"/>
  <pageSetup paperSize="9" scale="50" fitToWidth="0" fitToHeight="0" orientation="portrait" r:id="rId1"/>
  <rowBreaks count="1" manualBreakCount="1">
    <brk id="35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87"/>
  <sheetViews>
    <sheetView view="pageBreakPreview" topLeftCell="A74" zoomScale="80" zoomScaleNormal="120" zoomScaleSheetLayoutView="80" workbookViewId="0">
      <selection activeCell="I56" sqref="I56"/>
    </sheetView>
  </sheetViews>
  <sheetFormatPr defaultRowHeight="12.75"/>
  <cols>
    <col min="1" max="1" width="7.140625" style="19" customWidth="1"/>
    <col min="2" max="2" width="52" style="20" customWidth="1"/>
    <col min="3" max="3" width="8.85546875" style="21" customWidth="1"/>
    <col min="4" max="5" width="11.7109375" style="21" customWidth="1"/>
    <col min="6" max="6" width="19.140625" style="21" customWidth="1"/>
    <col min="7" max="7" width="11.7109375" style="21" customWidth="1"/>
    <col min="8" max="8" width="13" style="21" customWidth="1"/>
    <col min="9" max="9" width="12.28515625" style="21" customWidth="1"/>
    <col min="10" max="256" width="9.140625" style="22"/>
    <col min="257" max="257" width="3.5703125" style="22" customWidth="1"/>
    <col min="258" max="258" width="40.85546875" style="22" customWidth="1"/>
    <col min="259" max="259" width="5.140625" style="22" customWidth="1"/>
    <col min="260" max="261" width="4.28515625" style="22" customWidth="1"/>
    <col min="262" max="262" width="8.5703125" style="22" customWidth="1"/>
    <col min="263" max="263" width="6.7109375" style="22" customWidth="1"/>
    <col min="264" max="264" width="11.28515625" style="22" customWidth="1"/>
    <col min="265" max="265" width="12.28515625" style="22" customWidth="1"/>
    <col min="266" max="512" width="9.140625" style="22"/>
    <col min="513" max="513" width="3.5703125" style="22" customWidth="1"/>
    <col min="514" max="514" width="40.85546875" style="22" customWidth="1"/>
    <col min="515" max="515" width="5.140625" style="22" customWidth="1"/>
    <col min="516" max="517" width="4.28515625" style="22" customWidth="1"/>
    <col min="518" max="518" width="8.5703125" style="22" customWidth="1"/>
    <col min="519" max="519" width="6.7109375" style="22" customWidth="1"/>
    <col min="520" max="520" width="11.28515625" style="22" customWidth="1"/>
    <col min="521" max="521" width="12.28515625" style="22" customWidth="1"/>
    <col min="522" max="768" width="9.140625" style="22"/>
    <col min="769" max="769" width="3.5703125" style="22" customWidth="1"/>
    <col min="770" max="770" width="40.85546875" style="22" customWidth="1"/>
    <col min="771" max="771" width="5.140625" style="22" customWidth="1"/>
    <col min="772" max="773" width="4.28515625" style="22" customWidth="1"/>
    <col min="774" max="774" width="8.5703125" style="22" customWidth="1"/>
    <col min="775" max="775" width="6.7109375" style="22" customWidth="1"/>
    <col min="776" max="776" width="11.28515625" style="22" customWidth="1"/>
    <col min="777" max="777" width="12.28515625" style="22" customWidth="1"/>
    <col min="778" max="1024" width="9.140625" style="22"/>
    <col min="1025" max="1025" width="3.5703125" style="22" customWidth="1"/>
    <col min="1026" max="1026" width="40.85546875" style="22" customWidth="1"/>
    <col min="1027" max="1027" width="5.140625" style="22" customWidth="1"/>
    <col min="1028" max="1029" width="4.28515625" style="22" customWidth="1"/>
    <col min="1030" max="1030" width="8.5703125" style="22" customWidth="1"/>
    <col min="1031" max="1031" width="6.7109375" style="22" customWidth="1"/>
    <col min="1032" max="1032" width="11.28515625" style="22" customWidth="1"/>
    <col min="1033" max="1033" width="12.28515625" style="22" customWidth="1"/>
    <col min="1034" max="1280" width="9.140625" style="22"/>
    <col min="1281" max="1281" width="3.5703125" style="22" customWidth="1"/>
    <col min="1282" max="1282" width="40.85546875" style="22" customWidth="1"/>
    <col min="1283" max="1283" width="5.140625" style="22" customWidth="1"/>
    <col min="1284" max="1285" width="4.28515625" style="22" customWidth="1"/>
    <col min="1286" max="1286" width="8.5703125" style="22" customWidth="1"/>
    <col min="1287" max="1287" width="6.7109375" style="22" customWidth="1"/>
    <col min="1288" max="1288" width="11.28515625" style="22" customWidth="1"/>
    <col min="1289" max="1289" width="12.28515625" style="22" customWidth="1"/>
    <col min="1290" max="1536" width="9.140625" style="22"/>
    <col min="1537" max="1537" width="3.5703125" style="22" customWidth="1"/>
    <col min="1538" max="1538" width="40.85546875" style="22" customWidth="1"/>
    <col min="1539" max="1539" width="5.140625" style="22" customWidth="1"/>
    <col min="1540" max="1541" width="4.28515625" style="22" customWidth="1"/>
    <col min="1542" max="1542" width="8.5703125" style="22" customWidth="1"/>
    <col min="1543" max="1543" width="6.7109375" style="22" customWidth="1"/>
    <col min="1544" max="1544" width="11.28515625" style="22" customWidth="1"/>
    <col min="1545" max="1545" width="12.28515625" style="22" customWidth="1"/>
    <col min="1546" max="1792" width="9.140625" style="22"/>
    <col min="1793" max="1793" width="3.5703125" style="22" customWidth="1"/>
    <col min="1794" max="1794" width="40.85546875" style="22" customWidth="1"/>
    <col min="1795" max="1795" width="5.140625" style="22" customWidth="1"/>
    <col min="1796" max="1797" width="4.28515625" style="22" customWidth="1"/>
    <col min="1798" max="1798" width="8.5703125" style="22" customWidth="1"/>
    <col min="1799" max="1799" width="6.7109375" style="22" customWidth="1"/>
    <col min="1800" max="1800" width="11.28515625" style="22" customWidth="1"/>
    <col min="1801" max="1801" width="12.28515625" style="22" customWidth="1"/>
    <col min="1802" max="2048" width="9.140625" style="22"/>
    <col min="2049" max="2049" width="3.5703125" style="22" customWidth="1"/>
    <col min="2050" max="2050" width="40.85546875" style="22" customWidth="1"/>
    <col min="2051" max="2051" width="5.140625" style="22" customWidth="1"/>
    <col min="2052" max="2053" width="4.28515625" style="22" customWidth="1"/>
    <col min="2054" max="2054" width="8.5703125" style="22" customWidth="1"/>
    <col min="2055" max="2055" width="6.7109375" style="22" customWidth="1"/>
    <col min="2056" max="2056" width="11.28515625" style="22" customWidth="1"/>
    <col min="2057" max="2057" width="12.28515625" style="22" customWidth="1"/>
    <col min="2058" max="2304" width="9.140625" style="22"/>
    <col min="2305" max="2305" width="3.5703125" style="22" customWidth="1"/>
    <col min="2306" max="2306" width="40.85546875" style="22" customWidth="1"/>
    <col min="2307" max="2307" width="5.140625" style="22" customWidth="1"/>
    <col min="2308" max="2309" width="4.28515625" style="22" customWidth="1"/>
    <col min="2310" max="2310" width="8.5703125" style="22" customWidth="1"/>
    <col min="2311" max="2311" width="6.7109375" style="22" customWidth="1"/>
    <col min="2312" max="2312" width="11.28515625" style="22" customWidth="1"/>
    <col min="2313" max="2313" width="12.28515625" style="22" customWidth="1"/>
    <col min="2314" max="2560" width="9.140625" style="22"/>
    <col min="2561" max="2561" width="3.5703125" style="22" customWidth="1"/>
    <col min="2562" max="2562" width="40.85546875" style="22" customWidth="1"/>
    <col min="2563" max="2563" width="5.140625" style="22" customWidth="1"/>
    <col min="2564" max="2565" width="4.28515625" style="22" customWidth="1"/>
    <col min="2566" max="2566" width="8.5703125" style="22" customWidth="1"/>
    <col min="2567" max="2567" width="6.7109375" style="22" customWidth="1"/>
    <col min="2568" max="2568" width="11.28515625" style="22" customWidth="1"/>
    <col min="2569" max="2569" width="12.28515625" style="22" customWidth="1"/>
    <col min="2570" max="2816" width="9.140625" style="22"/>
    <col min="2817" max="2817" width="3.5703125" style="22" customWidth="1"/>
    <col min="2818" max="2818" width="40.85546875" style="22" customWidth="1"/>
    <col min="2819" max="2819" width="5.140625" style="22" customWidth="1"/>
    <col min="2820" max="2821" width="4.28515625" style="22" customWidth="1"/>
    <col min="2822" max="2822" width="8.5703125" style="22" customWidth="1"/>
    <col min="2823" max="2823" width="6.7109375" style="22" customWidth="1"/>
    <col min="2824" max="2824" width="11.28515625" style="22" customWidth="1"/>
    <col min="2825" max="2825" width="12.28515625" style="22" customWidth="1"/>
    <col min="2826" max="3072" width="9.140625" style="22"/>
    <col min="3073" max="3073" width="3.5703125" style="22" customWidth="1"/>
    <col min="3074" max="3074" width="40.85546875" style="22" customWidth="1"/>
    <col min="3075" max="3075" width="5.140625" style="22" customWidth="1"/>
    <col min="3076" max="3077" width="4.28515625" style="22" customWidth="1"/>
    <col min="3078" max="3078" width="8.5703125" style="22" customWidth="1"/>
    <col min="3079" max="3079" width="6.7109375" style="22" customWidth="1"/>
    <col min="3080" max="3080" width="11.28515625" style="22" customWidth="1"/>
    <col min="3081" max="3081" width="12.28515625" style="22" customWidth="1"/>
    <col min="3082" max="3328" width="9.140625" style="22"/>
    <col min="3329" max="3329" width="3.5703125" style="22" customWidth="1"/>
    <col min="3330" max="3330" width="40.85546875" style="22" customWidth="1"/>
    <col min="3331" max="3331" width="5.140625" style="22" customWidth="1"/>
    <col min="3332" max="3333" width="4.28515625" style="22" customWidth="1"/>
    <col min="3334" max="3334" width="8.5703125" style="22" customWidth="1"/>
    <col min="3335" max="3335" width="6.7109375" style="22" customWidth="1"/>
    <col min="3336" max="3336" width="11.28515625" style="22" customWidth="1"/>
    <col min="3337" max="3337" width="12.28515625" style="22" customWidth="1"/>
    <col min="3338" max="3584" width="9.140625" style="22"/>
    <col min="3585" max="3585" width="3.5703125" style="22" customWidth="1"/>
    <col min="3586" max="3586" width="40.85546875" style="22" customWidth="1"/>
    <col min="3587" max="3587" width="5.140625" style="22" customWidth="1"/>
    <col min="3588" max="3589" width="4.28515625" style="22" customWidth="1"/>
    <col min="3590" max="3590" width="8.5703125" style="22" customWidth="1"/>
    <col min="3591" max="3591" width="6.7109375" style="22" customWidth="1"/>
    <col min="3592" max="3592" width="11.28515625" style="22" customWidth="1"/>
    <col min="3593" max="3593" width="12.28515625" style="22" customWidth="1"/>
    <col min="3594" max="3840" width="9.140625" style="22"/>
    <col min="3841" max="3841" width="3.5703125" style="22" customWidth="1"/>
    <col min="3842" max="3842" width="40.85546875" style="22" customWidth="1"/>
    <col min="3843" max="3843" width="5.140625" style="22" customWidth="1"/>
    <col min="3844" max="3845" width="4.28515625" style="22" customWidth="1"/>
    <col min="3846" max="3846" width="8.5703125" style="22" customWidth="1"/>
    <col min="3847" max="3847" width="6.7109375" style="22" customWidth="1"/>
    <col min="3848" max="3848" width="11.28515625" style="22" customWidth="1"/>
    <col min="3849" max="3849" width="12.28515625" style="22" customWidth="1"/>
    <col min="3850" max="4096" width="9.140625" style="22"/>
    <col min="4097" max="4097" width="3.5703125" style="22" customWidth="1"/>
    <col min="4098" max="4098" width="40.85546875" style="22" customWidth="1"/>
    <col min="4099" max="4099" width="5.140625" style="22" customWidth="1"/>
    <col min="4100" max="4101" width="4.28515625" style="22" customWidth="1"/>
    <col min="4102" max="4102" width="8.5703125" style="22" customWidth="1"/>
    <col min="4103" max="4103" width="6.7109375" style="22" customWidth="1"/>
    <col min="4104" max="4104" width="11.28515625" style="22" customWidth="1"/>
    <col min="4105" max="4105" width="12.28515625" style="22" customWidth="1"/>
    <col min="4106" max="4352" width="9.140625" style="22"/>
    <col min="4353" max="4353" width="3.5703125" style="22" customWidth="1"/>
    <col min="4354" max="4354" width="40.85546875" style="22" customWidth="1"/>
    <col min="4355" max="4355" width="5.140625" style="22" customWidth="1"/>
    <col min="4356" max="4357" width="4.28515625" style="22" customWidth="1"/>
    <col min="4358" max="4358" width="8.5703125" style="22" customWidth="1"/>
    <col min="4359" max="4359" width="6.7109375" style="22" customWidth="1"/>
    <col min="4360" max="4360" width="11.28515625" style="22" customWidth="1"/>
    <col min="4361" max="4361" width="12.28515625" style="22" customWidth="1"/>
    <col min="4362" max="4608" width="9.140625" style="22"/>
    <col min="4609" max="4609" width="3.5703125" style="22" customWidth="1"/>
    <col min="4610" max="4610" width="40.85546875" style="22" customWidth="1"/>
    <col min="4611" max="4611" width="5.140625" style="22" customWidth="1"/>
    <col min="4612" max="4613" width="4.28515625" style="22" customWidth="1"/>
    <col min="4614" max="4614" width="8.5703125" style="22" customWidth="1"/>
    <col min="4615" max="4615" width="6.7109375" style="22" customWidth="1"/>
    <col min="4616" max="4616" width="11.28515625" style="22" customWidth="1"/>
    <col min="4617" max="4617" width="12.28515625" style="22" customWidth="1"/>
    <col min="4618" max="4864" width="9.140625" style="22"/>
    <col min="4865" max="4865" width="3.5703125" style="22" customWidth="1"/>
    <col min="4866" max="4866" width="40.85546875" style="22" customWidth="1"/>
    <col min="4867" max="4867" width="5.140625" style="22" customWidth="1"/>
    <col min="4868" max="4869" width="4.28515625" style="22" customWidth="1"/>
    <col min="4870" max="4870" width="8.5703125" style="22" customWidth="1"/>
    <col min="4871" max="4871" width="6.7109375" style="22" customWidth="1"/>
    <col min="4872" max="4872" width="11.28515625" style="22" customWidth="1"/>
    <col min="4873" max="4873" width="12.28515625" style="22" customWidth="1"/>
    <col min="4874" max="5120" width="9.140625" style="22"/>
    <col min="5121" max="5121" width="3.5703125" style="22" customWidth="1"/>
    <col min="5122" max="5122" width="40.85546875" style="22" customWidth="1"/>
    <col min="5123" max="5123" width="5.140625" style="22" customWidth="1"/>
    <col min="5124" max="5125" width="4.28515625" style="22" customWidth="1"/>
    <col min="5126" max="5126" width="8.5703125" style="22" customWidth="1"/>
    <col min="5127" max="5127" width="6.7109375" style="22" customWidth="1"/>
    <col min="5128" max="5128" width="11.28515625" style="22" customWidth="1"/>
    <col min="5129" max="5129" width="12.28515625" style="22" customWidth="1"/>
    <col min="5130" max="5376" width="9.140625" style="22"/>
    <col min="5377" max="5377" width="3.5703125" style="22" customWidth="1"/>
    <col min="5378" max="5378" width="40.85546875" style="22" customWidth="1"/>
    <col min="5379" max="5379" width="5.140625" style="22" customWidth="1"/>
    <col min="5380" max="5381" width="4.28515625" style="22" customWidth="1"/>
    <col min="5382" max="5382" width="8.5703125" style="22" customWidth="1"/>
    <col min="5383" max="5383" width="6.7109375" style="22" customWidth="1"/>
    <col min="5384" max="5384" width="11.28515625" style="22" customWidth="1"/>
    <col min="5385" max="5385" width="12.28515625" style="22" customWidth="1"/>
    <col min="5386" max="5632" width="9.140625" style="22"/>
    <col min="5633" max="5633" width="3.5703125" style="22" customWidth="1"/>
    <col min="5634" max="5634" width="40.85546875" style="22" customWidth="1"/>
    <col min="5635" max="5635" width="5.140625" style="22" customWidth="1"/>
    <col min="5636" max="5637" width="4.28515625" style="22" customWidth="1"/>
    <col min="5638" max="5638" width="8.5703125" style="22" customWidth="1"/>
    <col min="5639" max="5639" width="6.7109375" style="22" customWidth="1"/>
    <col min="5640" max="5640" width="11.28515625" style="22" customWidth="1"/>
    <col min="5641" max="5641" width="12.28515625" style="22" customWidth="1"/>
    <col min="5642" max="5888" width="9.140625" style="22"/>
    <col min="5889" max="5889" width="3.5703125" style="22" customWidth="1"/>
    <col min="5890" max="5890" width="40.85546875" style="22" customWidth="1"/>
    <col min="5891" max="5891" width="5.140625" style="22" customWidth="1"/>
    <col min="5892" max="5893" width="4.28515625" style="22" customWidth="1"/>
    <col min="5894" max="5894" width="8.5703125" style="22" customWidth="1"/>
    <col min="5895" max="5895" width="6.7109375" style="22" customWidth="1"/>
    <col min="5896" max="5896" width="11.28515625" style="22" customWidth="1"/>
    <col min="5897" max="5897" width="12.28515625" style="22" customWidth="1"/>
    <col min="5898" max="6144" width="9.140625" style="22"/>
    <col min="6145" max="6145" width="3.5703125" style="22" customWidth="1"/>
    <col min="6146" max="6146" width="40.85546875" style="22" customWidth="1"/>
    <col min="6147" max="6147" width="5.140625" style="22" customWidth="1"/>
    <col min="6148" max="6149" width="4.28515625" style="22" customWidth="1"/>
    <col min="6150" max="6150" width="8.5703125" style="22" customWidth="1"/>
    <col min="6151" max="6151" width="6.7109375" style="22" customWidth="1"/>
    <col min="6152" max="6152" width="11.28515625" style="22" customWidth="1"/>
    <col min="6153" max="6153" width="12.28515625" style="22" customWidth="1"/>
    <col min="6154" max="6400" width="9.140625" style="22"/>
    <col min="6401" max="6401" width="3.5703125" style="22" customWidth="1"/>
    <col min="6402" max="6402" width="40.85546875" style="22" customWidth="1"/>
    <col min="6403" max="6403" width="5.140625" style="22" customWidth="1"/>
    <col min="6404" max="6405" width="4.28515625" style="22" customWidth="1"/>
    <col min="6406" max="6406" width="8.5703125" style="22" customWidth="1"/>
    <col min="6407" max="6407" width="6.7109375" style="22" customWidth="1"/>
    <col min="6408" max="6408" width="11.28515625" style="22" customWidth="1"/>
    <col min="6409" max="6409" width="12.28515625" style="22" customWidth="1"/>
    <col min="6410" max="6656" width="9.140625" style="22"/>
    <col min="6657" max="6657" width="3.5703125" style="22" customWidth="1"/>
    <col min="6658" max="6658" width="40.85546875" style="22" customWidth="1"/>
    <col min="6659" max="6659" width="5.140625" style="22" customWidth="1"/>
    <col min="6660" max="6661" width="4.28515625" style="22" customWidth="1"/>
    <col min="6662" max="6662" width="8.5703125" style="22" customWidth="1"/>
    <col min="6663" max="6663" width="6.7109375" style="22" customWidth="1"/>
    <col min="6664" max="6664" width="11.28515625" style="22" customWidth="1"/>
    <col min="6665" max="6665" width="12.28515625" style="22" customWidth="1"/>
    <col min="6666" max="6912" width="9.140625" style="22"/>
    <col min="6913" max="6913" width="3.5703125" style="22" customWidth="1"/>
    <col min="6914" max="6914" width="40.85546875" style="22" customWidth="1"/>
    <col min="6915" max="6915" width="5.140625" style="22" customWidth="1"/>
    <col min="6916" max="6917" width="4.28515625" style="22" customWidth="1"/>
    <col min="6918" max="6918" width="8.5703125" style="22" customWidth="1"/>
    <col min="6919" max="6919" width="6.7109375" style="22" customWidth="1"/>
    <col min="6920" max="6920" width="11.28515625" style="22" customWidth="1"/>
    <col min="6921" max="6921" width="12.28515625" style="22" customWidth="1"/>
    <col min="6922" max="7168" width="9.140625" style="22"/>
    <col min="7169" max="7169" width="3.5703125" style="22" customWidth="1"/>
    <col min="7170" max="7170" width="40.85546875" style="22" customWidth="1"/>
    <col min="7171" max="7171" width="5.140625" style="22" customWidth="1"/>
    <col min="7172" max="7173" width="4.28515625" style="22" customWidth="1"/>
    <col min="7174" max="7174" width="8.5703125" style="22" customWidth="1"/>
    <col min="7175" max="7175" width="6.7109375" style="22" customWidth="1"/>
    <col min="7176" max="7176" width="11.28515625" style="22" customWidth="1"/>
    <col min="7177" max="7177" width="12.28515625" style="22" customWidth="1"/>
    <col min="7178" max="7424" width="9.140625" style="22"/>
    <col min="7425" max="7425" width="3.5703125" style="22" customWidth="1"/>
    <col min="7426" max="7426" width="40.85546875" style="22" customWidth="1"/>
    <col min="7427" max="7427" width="5.140625" style="22" customWidth="1"/>
    <col min="7428" max="7429" width="4.28515625" style="22" customWidth="1"/>
    <col min="7430" max="7430" width="8.5703125" style="22" customWidth="1"/>
    <col min="7431" max="7431" width="6.7109375" style="22" customWidth="1"/>
    <col min="7432" max="7432" width="11.28515625" style="22" customWidth="1"/>
    <col min="7433" max="7433" width="12.28515625" style="22" customWidth="1"/>
    <col min="7434" max="7680" width="9.140625" style="22"/>
    <col min="7681" max="7681" width="3.5703125" style="22" customWidth="1"/>
    <col min="7682" max="7682" width="40.85546875" style="22" customWidth="1"/>
    <col min="7683" max="7683" width="5.140625" style="22" customWidth="1"/>
    <col min="7684" max="7685" width="4.28515625" style="22" customWidth="1"/>
    <col min="7686" max="7686" width="8.5703125" style="22" customWidth="1"/>
    <col min="7687" max="7687" width="6.7109375" style="22" customWidth="1"/>
    <col min="7688" max="7688" width="11.28515625" style="22" customWidth="1"/>
    <col min="7689" max="7689" width="12.28515625" style="22" customWidth="1"/>
    <col min="7690" max="7936" width="9.140625" style="22"/>
    <col min="7937" max="7937" width="3.5703125" style="22" customWidth="1"/>
    <col min="7938" max="7938" width="40.85546875" style="22" customWidth="1"/>
    <col min="7939" max="7939" width="5.140625" style="22" customWidth="1"/>
    <col min="7940" max="7941" width="4.28515625" style="22" customWidth="1"/>
    <col min="7942" max="7942" width="8.5703125" style="22" customWidth="1"/>
    <col min="7943" max="7943" width="6.7109375" style="22" customWidth="1"/>
    <col min="7944" max="7944" width="11.28515625" style="22" customWidth="1"/>
    <col min="7945" max="7945" width="12.28515625" style="22" customWidth="1"/>
    <col min="7946" max="8192" width="9.140625" style="22"/>
    <col min="8193" max="8193" width="3.5703125" style="22" customWidth="1"/>
    <col min="8194" max="8194" width="40.85546875" style="22" customWidth="1"/>
    <col min="8195" max="8195" width="5.140625" style="22" customWidth="1"/>
    <col min="8196" max="8197" width="4.28515625" style="22" customWidth="1"/>
    <col min="8198" max="8198" width="8.5703125" style="22" customWidth="1"/>
    <col min="8199" max="8199" width="6.7109375" style="22" customWidth="1"/>
    <col min="8200" max="8200" width="11.28515625" style="22" customWidth="1"/>
    <col min="8201" max="8201" width="12.28515625" style="22" customWidth="1"/>
    <col min="8202" max="8448" width="9.140625" style="22"/>
    <col min="8449" max="8449" width="3.5703125" style="22" customWidth="1"/>
    <col min="8450" max="8450" width="40.85546875" style="22" customWidth="1"/>
    <col min="8451" max="8451" width="5.140625" style="22" customWidth="1"/>
    <col min="8452" max="8453" width="4.28515625" style="22" customWidth="1"/>
    <col min="8454" max="8454" width="8.5703125" style="22" customWidth="1"/>
    <col min="8455" max="8455" width="6.7109375" style="22" customWidth="1"/>
    <col min="8456" max="8456" width="11.28515625" style="22" customWidth="1"/>
    <col min="8457" max="8457" width="12.28515625" style="22" customWidth="1"/>
    <col min="8458" max="8704" width="9.140625" style="22"/>
    <col min="8705" max="8705" width="3.5703125" style="22" customWidth="1"/>
    <col min="8706" max="8706" width="40.85546875" style="22" customWidth="1"/>
    <col min="8707" max="8707" width="5.140625" style="22" customWidth="1"/>
    <col min="8708" max="8709" width="4.28515625" style="22" customWidth="1"/>
    <col min="8710" max="8710" width="8.5703125" style="22" customWidth="1"/>
    <col min="8711" max="8711" width="6.7109375" style="22" customWidth="1"/>
    <col min="8712" max="8712" width="11.28515625" style="22" customWidth="1"/>
    <col min="8713" max="8713" width="12.28515625" style="22" customWidth="1"/>
    <col min="8714" max="8960" width="9.140625" style="22"/>
    <col min="8961" max="8961" width="3.5703125" style="22" customWidth="1"/>
    <col min="8962" max="8962" width="40.85546875" style="22" customWidth="1"/>
    <col min="8963" max="8963" width="5.140625" style="22" customWidth="1"/>
    <col min="8964" max="8965" width="4.28515625" style="22" customWidth="1"/>
    <col min="8966" max="8966" width="8.5703125" style="22" customWidth="1"/>
    <col min="8967" max="8967" width="6.7109375" style="22" customWidth="1"/>
    <col min="8968" max="8968" width="11.28515625" style="22" customWidth="1"/>
    <col min="8969" max="8969" width="12.28515625" style="22" customWidth="1"/>
    <col min="8970" max="9216" width="9.140625" style="22"/>
    <col min="9217" max="9217" width="3.5703125" style="22" customWidth="1"/>
    <col min="9218" max="9218" width="40.85546875" style="22" customWidth="1"/>
    <col min="9219" max="9219" width="5.140625" style="22" customWidth="1"/>
    <col min="9220" max="9221" width="4.28515625" style="22" customWidth="1"/>
    <col min="9222" max="9222" width="8.5703125" style="22" customWidth="1"/>
    <col min="9223" max="9223" width="6.7109375" style="22" customWidth="1"/>
    <col min="9224" max="9224" width="11.28515625" style="22" customWidth="1"/>
    <col min="9225" max="9225" width="12.28515625" style="22" customWidth="1"/>
    <col min="9226" max="9472" width="9.140625" style="22"/>
    <col min="9473" max="9473" width="3.5703125" style="22" customWidth="1"/>
    <col min="9474" max="9474" width="40.85546875" style="22" customWidth="1"/>
    <col min="9475" max="9475" width="5.140625" style="22" customWidth="1"/>
    <col min="9476" max="9477" width="4.28515625" style="22" customWidth="1"/>
    <col min="9478" max="9478" width="8.5703125" style="22" customWidth="1"/>
    <col min="9479" max="9479" width="6.7109375" style="22" customWidth="1"/>
    <col min="9480" max="9480" width="11.28515625" style="22" customWidth="1"/>
    <col min="9481" max="9481" width="12.28515625" style="22" customWidth="1"/>
    <col min="9482" max="9728" width="9.140625" style="22"/>
    <col min="9729" max="9729" width="3.5703125" style="22" customWidth="1"/>
    <col min="9730" max="9730" width="40.85546875" style="22" customWidth="1"/>
    <col min="9731" max="9731" width="5.140625" style="22" customWidth="1"/>
    <col min="9732" max="9733" width="4.28515625" style="22" customWidth="1"/>
    <col min="9734" max="9734" width="8.5703125" style="22" customWidth="1"/>
    <col min="9735" max="9735" width="6.7109375" style="22" customWidth="1"/>
    <col min="9736" max="9736" width="11.28515625" style="22" customWidth="1"/>
    <col min="9737" max="9737" width="12.28515625" style="22" customWidth="1"/>
    <col min="9738" max="9984" width="9.140625" style="22"/>
    <col min="9985" max="9985" width="3.5703125" style="22" customWidth="1"/>
    <col min="9986" max="9986" width="40.85546875" style="22" customWidth="1"/>
    <col min="9987" max="9987" width="5.140625" style="22" customWidth="1"/>
    <col min="9988" max="9989" width="4.28515625" style="22" customWidth="1"/>
    <col min="9990" max="9990" width="8.5703125" style="22" customWidth="1"/>
    <col min="9991" max="9991" width="6.7109375" style="22" customWidth="1"/>
    <col min="9992" max="9992" width="11.28515625" style="22" customWidth="1"/>
    <col min="9993" max="9993" width="12.28515625" style="22" customWidth="1"/>
    <col min="9994" max="10240" width="9.140625" style="22"/>
    <col min="10241" max="10241" width="3.5703125" style="22" customWidth="1"/>
    <col min="10242" max="10242" width="40.85546875" style="22" customWidth="1"/>
    <col min="10243" max="10243" width="5.140625" style="22" customWidth="1"/>
    <col min="10244" max="10245" width="4.28515625" style="22" customWidth="1"/>
    <col min="10246" max="10246" width="8.5703125" style="22" customWidth="1"/>
    <col min="10247" max="10247" width="6.7109375" style="22" customWidth="1"/>
    <col min="10248" max="10248" width="11.28515625" style="22" customWidth="1"/>
    <col min="10249" max="10249" width="12.28515625" style="22" customWidth="1"/>
    <col min="10250" max="10496" width="9.140625" style="22"/>
    <col min="10497" max="10497" width="3.5703125" style="22" customWidth="1"/>
    <col min="10498" max="10498" width="40.85546875" style="22" customWidth="1"/>
    <col min="10499" max="10499" width="5.140625" style="22" customWidth="1"/>
    <col min="10500" max="10501" width="4.28515625" style="22" customWidth="1"/>
    <col min="10502" max="10502" width="8.5703125" style="22" customWidth="1"/>
    <col min="10503" max="10503" width="6.7109375" style="22" customWidth="1"/>
    <col min="10504" max="10504" width="11.28515625" style="22" customWidth="1"/>
    <col min="10505" max="10505" width="12.28515625" style="22" customWidth="1"/>
    <col min="10506" max="10752" width="9.140625" style="22"/>
    <col min="10753" max="10753" width="3.5703125" style="22" customWidth="1"/>
    <col min="10754" max="10754" width="40.85546875" style="22" customWidth="1"/>
    <col min="10755" max="10755" width="5.140625" style="22" customWidth="1"/>
    <col min="10756" max="10757" width="4.28515625" style="22" customWidth="1"/>
    <col min="10758" max="10758" width="8.5703125" style="22" customWidth="1"/>
    <col min="10759" max="10759" width="6.7109375" style="22" customWidth="1"/>
    <col min="10760" max="10760" width="11.28515625" style="22" customWidth="1"/>
    <col min="10761" max="10761" width="12.28515625" style="22" customWidth="1"/>
    <col min="10762" max="11008" width="9.140625" style="22"/>
    <col min="11009" max="11009" width="3.5703125" style="22" customWidth="1"/>
    <col min="11010" max="11010" width="40.85546875" style="22" customWidth="1"/>
    <col min="11011" max="11011" width="5.140625" style="22" customWidth="1"/>
    <col min="11012" max="11013" width="4.28515625" style="22" customWidth="1"/>
    <col min="11014" max="11014" width="8.5703125" style="22" customWidth="1"/>
    <col min="11015" max="11015" width="6.7109375" style="22" customWidth="1"/>
    <col min="11016" max="11016" width="11.28515625" style="22" customWidth="1"/>
    <col min="11017" max="11017" width="12.28515625" style="22" customWidth="1"/>
    <col min="11018" max="11264" width="9.140625" style="22"/>
    <col min="11265" max="11265" width="3.5703125" style="22" customWidth="1"/>
    <col min="11266" max="11266" width="40.85546875" style="22" customWidth="1"/>
    <col min="11267" max="11267" width="5.140625" style="22" customWidth="1"/>
    <col min="11268" max="11269" width="4.28515625" style="22" customWidth="1"/>
    <col min="11270" max="11270" width="8.5703125" style="22" customWidth="1"/>
    <col min="11271" max="11271" width="6.7109375" style="22" customWidth="1"/>
    <col min="11272" max="11272" width="11.28515625" style="22" customWidth="1"/>
    <col min="11273" max="11273" width="12.28515625" style="22" customWidth="1"/>
    <col min="11274" max="11520" width="9.140625" style="22"/>
    <col min="11521" max="11521" width="3.5703125" style="22" customWidth="1"/>
    <col min="11522" max="11522" width="40.85546875" style="22" customWidth="1"/>
    <col min="11523" max="11523" width="5.140625" style="22" customWidth="1"/>
    <col min="11524" max="11525" width="4.28515625" style="22" customWidth="1"/>
    <col min="11526" max="11526" width="8.5703125" style="22" customWidth="1"/>
    <col min="11527" max="11527" width="6.7109375" style="22" customWidth="1"/>
    <col min="11528" max="11528" width="11.28515625" style="22" customWidth="1"/>
    <col min="11529" max="11529" width="12.28515625" style="22" customWidth="1"/>
    <col min="11530" max="11776" width="9.140625" style="22"/>
    <col min="11777" max="11777" width="3.5703125" style="22" customWidth="1"/>
    <col min="11778" max="11778" width="40.85546875" style="22" customWidth="1"/>
    <col min="11779" max="11779" width="5.140625" style="22" customWidth="1"/>
    <col min="11780" max="11781" width="4.28515625" style="22" customWidth="1"/>
    <col min="11782" max="11782" width="8.5703125" style="22" customWidth="1"/>
    <col min="11783" max="11783" width="6.7109375" style="22" customWidth="1"/>
    <col min="11784" max="11784" width="11.28515625" style="22" customWidth="1"/>
    <col min="11785" max="11785" width="12.28515625" style="22" customWidth="1"/>
    <col min="11786" max="12032" width="9.140625" style="22"/>
    <col min="12033" max="12033" width="3.5703125" style="22" customWidth="1"/>
    <col min="12034" max="12034" width="40.85546875" style="22" customWidth="1"/>
    <col min="12035" max="12035" width="5.140625" style="22" customWidth="1"/>
    <col min="12036" max="12037" width="4.28515625" style="22" customWidth="1"/>
    <col min="12038" max="12038" width="8.5703125" style="22" customWidth="1"/>
    <col min="12039" max="12039" width="6.7109375" style="22" customWidth="1"/>
    <col min="12040" max="12040" width="11.28515625" style="22" customWidth="1"/>
    <col min="12041" max="12041" width="12.28515625" style="22" customWidth="1"/>
    <col min="12042" max="12288" width="9.140625" style="22"/>
    <col min="12289" max="12289" width="3.5703125" style="22" customWidth="1"/>
    <col min="12290" max="12290" width="40.85546875" style="22" customWidth="1"/>
    <col min="12291" max="12291" width="5.140625" style="22" customWidth="1"/>
    <col min="12292" max="12293" width="4.28515625" style="22" customWidth="1"/>
    <col min="12294" max="12294" width="8.5703125" style="22" customWidth="1"/>
    <col min="12295" max="12295" width="6.7109375" style="22" customWidth="1"/>
    <col min="12296" max="12296" width="11.28515625" style="22" customWidth="1"/>
    <col min="12297" max="12297" width="12.28515625" style="22" customWidth="1"/>
    <col min="12298" max="12544" width="9.140625" style="22"/>
    <col min="12545" max="12545" width="3.5703125" style="22" customWidth="1"/>
    <col min="12546" max="12546" width="40.85546875" style="22" customWidth="1"/>
    <col min="12547" max="12547" width="5.140625" style="22" customWidth="1"/>
    <col min="12548" max="12549" width="4.28515625" style="22" customWidth="1"/>
    <col min="12550" max="12550" width="8.5703125" style="22" customWidth="1"/>
    <col min="12551" max="12551" width="6.7109375" style="22" customWidth="1"/>
    <col min="12552" max="12552" width="11.28515625" style="22" customWidth="1"/>
    <col min="12553" max="12553" width="12.28515625" style="22" customWidth="1"/>
    <col min="12554" max="12800" width="9.140625" style="22"/>
    <col min="12801" max="12801" width="3.5703125" style="22" customWidth="1"/>
    <col min="12802" max="12802" width="40.85546875" style="22" customWidth="1"/>
    <col min="12803" max="12803" width="5.140625" style="22" customWidth="1"/>
    <col min="12804" max="12805" width="4.28515625" style="22" customWidth="1"/>
    <col min="12806" max="12806" width="8.5703125" style="22" customWidth="1"/>
    <col min="12807" max="12807" width="6.7109375" style="22" customWidth="1"/>
    <col min="12808" max="12808" width="11.28515625" style="22" customWidth="1"/>
    <col min="12809" max="12809" width="12.28515625" style="22" customWidth="1"/>
    <col min="12810" max="13056" width="9.140625" style="22"/>
    <col min="13057" max="13057" width="3.5703125" style="22" customWidth="1"/>
    <col min="13058" max="13058" width="40.85546875" style="22" customWidth="1"/>
    <col min="13059" max="13059" width="5.140625" style="22" customWidth="1"/>
    <col min="13060" max="13061" width="4.28515625" style="22" customWidth="1"/>
    <col min="13062" max="13062" width="8.5703125" style="22" customWidth="1"/>
    <col min="13063" max="13063" width="6.7109375" style="22" customWidth="1"/>
    <col min="13064" max="13064" width="11.28515625" style="22" customWidth="1"/>
    <col min="13065" max="13065" width="12.28515625" style="22" customWidth="1"/>
    <col min="13066" max="13312" width="9.140625" style="22"/>
    <col min="13313" max="13313" width="3.5703125" style="22" customWidth="1"/>
    <col min="13314" max="13314" width="40.85546875" style="22" customWidth="1"/>
    <col min="13315" max="13315" width="5.140625" style="22" customWidth="1"/>
    <col min="13316" max="13317" width="4.28515625" style="22" customWidth="1"/>
    <col min="13318" max="13318" width="8.5703125" style="22" customWidth="1"/>
    <col min="13319" max="13319" width="6.7109375" style="22" customWidth="1"/>
    <col min="13320" max="13320" width="11.28515625" style="22" customWidth="1"/>
    <col min="13321" max="13321" width="12.28515625" style="22" customWidth="1"/>
    <col min="13322" max="13568" width="9.140625" style="22"/>
    <col min="13569" max="13569" width="3.5703125" style="22" customWidth="1"/>
    <col min="13570" max="13570" width="40.85546875" style="22" customWidth="1"/>
    <col min="13571" max="13571" width="5.140625" style="22" customWidth="1"/>
    <col min="13572" max="13573" width="4.28515625" style="22" customWidth="1"/>
    <col min="13574" max="13574" width="8.5703125" style="22" customWidth="1"/>
    <col min="13575" max="13575" width="6.7109375" style="22" customWidth="1"/>
    <col min="13576" max="13576" width="11.28515625" style="22" customWidth="1"/>
    <col min="13577" max="13577" width="12.28515625" style="22" customWidth="1"/>
    <col min="13578" max="13824" width="9.140625" style="22"/>
    <col min="13825" max="13825" width="3.5703125" style="22" customWidth="1"/>
    <col min="13826" max="13826" width="40.85546875" style="22" customWidth="1"/>
    <col min="13827" max="13827" width="5.140625" style="22" customWidth="1"/>
    <col min="13828" max="13829" width="4.28515625" style="22" customWidth="1"/>
    <col min="13830" max="13830" width="8.5703125" style="22" customWidth="1"/>
    <col min="13831" max="13831" width="6.7109375" style="22" customWidth="1"/>
    <col min="13832" max="13832" width="11.28515625" style="22" customWidth="1"/>
    <col min="13833" max="13833" width="12.28515625" style="22" customWidth="1"/>
    <col min="13834" max="14080" width="9.140625" style="22"/>
    <col min="14081" max="14081" width="3.5703125" style="22" customWidth="1"/>
    <col min="14082" max="14082" width="40.85546875" style="22" customWidth="1"/>
    <col min="14083" max="14083" width="5.140625" style="22" customWidth="1"/>
    <col min="14084" max="14085" width="4.28515625" style="22" customWidth="1"/>
    <col min="14086" max="14086" width="8.5703125" style="22" customWidth="1"/>
    <col min="14087" max="14087" width="6.7109375" style="22" customWidth="1"/>
    <col min="14088" max="14088" width="11.28515625" style="22" customWidth="1"/>
    <col min="14089" max="14089" width="12.28515625" style="22" customWidth="1"/>
    <col min="14090" max="14336" width="9.140625" style="22"/>
    <col min="14337" max="14337" width="3.5703125" style="22" customWidth="1"/>
    <col min="14338" max="14338" width="40.85546875" style="22" customWidth="1"/>
    <col min="14339" max="14339" width="5.140625" style="22" customWidth="1"/>
    <col min="14340" max="14341" width="4.28515625" style="22" customWidth="1"/>
    <col min="14342" max="14342" width="8.5703125" style="22" customWidth="1"/>
    <col min="14343" max="14343" width="6.7109375" style="22" customWidth="1"/>
    <col min="14344" max="14344" width="11.28515625" style="22" customWidth="1"/>
    <col min="14345" max="14345" width="12.28515625" style="22" customWidth="1"/>
    <col min="14346" max="14592" width="9.140625" style="22"/>
    <col min="14593" max="14593" width="3.5703125" style="22" customWidth="1"/>
    <col min="14594" max="14594" width="40.85546875" style="22" customWidth="1"/>
    <col min="14595" max="14595" width="5.140625" style="22" customWidth="1"/>
    <col min="14596" max="14597" width="4.28515625" style="22" customWidth="1"/>
    <col min="14598" max="14598" width="8.5703125" style="22" customWidth="1"/>
    <col min="14599" max="14599" width="6.7109375" style="22" customWidth="1"/>
    <col min="14600" max="14600" width="11.28515625" style="22" customWidth="1"/>
    <col min="14601" max="14601" width="12.28515625" style="22" customWidth="1"/>
    <col min="14602" max="14848" width="9.140625" style="22"/>
    <col min="14849" max="14849" width="3.5703125" style="22" customWidth="1"/>
    <col min="14850" max="14850" width="40.85546875" style="22" customWidth="1"/>
    <col min="14851" max="14851" width="5.140625" style="22" customWidth="1"/>
    <col min="14852" max="14853" width="4.28515625" style="22" customWidth="1"/>
    <col min="14854" max="14854" width="8.5703125" style="22" customWidth="1"/>
    <col min="14855" max="14855" width="6.7109375" style="22" customWidth="1"/>
    <col min="14856" max="14856" width="11.28515625" style="22" customWidth="1"/>
    <col min="14857" max="14857" width="12.28515625" style="22" customWidth="1"/>
    <col min="14858" max="15104" width="9.140625" style="22"/>
    <col min="15105" max="15105" width="3.5703125" style="22" customWidth="1"/>
    <col min="15106" max="15106" width="40.85546875" style="22" customWidth="1"/>
    <col min="15107" max="15107" width="5.140625" style="22" customWidth="1"/>
    <col min="15108" max="15109" width="4.28515625" style="22" customWidth="1"/>
    <col min="15110" max="15110" width="8.5703125" style="22" customWidth="1"/>
    <col min="15111" max="15111" width="6.7109375" style="22" customWidth="1"/>
    <col min="15112" max="15112" width="11.28515625" style="22" customWidth="1"/>
    <col min="15113" max="15113" width="12.28515625" style="22" customWidth="1"/>
    <col min="15114" max="15360" width="9.140625" style="22"/>
    <col min="15361" max="15361" width="3.5703125" style="22" customWidth="1"/>
    <col min="15362" max="15362" width="40.85546875" style="22" customWidth="1"/>
    <col min="15363" max="15363" width="5.140625" style="22" customWidth="1"/>
    <col min="15364" max="15365" width="4.28515625" style="22" customWidth="1"/>
    <col min="15366" max="15366" width="8.5703125" style="22" customWidth="1"/>
    <col min="15367" max="15367" width="6.7109375" style="22" customWidth="1"/>
    <col min="15368" max="15368" width="11.28515625" style="22" customWidth="1"/>
    <col min="15369" max="15369" width="12.28515625" style="22" customWidth="1"/>
    <col min="15370" max="15616" width="9.140625" style="22"/>
    <col min="15617" max="15617" width="3.5703125" style="22" customWidth="1"/>
    <col min="15618" max="15618" width="40.85546875" style="22" customWidth="1"/>
    <col min="15619" max="15619" width="5.140625" style="22" customWidth="1"/>
    <col min="15620" max="15621" width="4.28515625" style="22" customWidth="1"/>
    <col min="15622" max="15622" width="8.5703125" style="22" customWidth="1"/>
    <col min="15623" max="15623" width="6.7109375" style="22" customWidth="1"/>
    <col min="15624" max="15624" width="11.28515625" style="22" customWidth="1"/>
    <col min="15625" max="15625" width="12.28515625" style="22" customWidth="1"/>
    <col min="15626" max="15872" width="9.140625" style="22"/>
    <col min="15873" max="15873" width="3.5703125" style="22" customWidth="1"/>
    <col min="15874" max="15874" width="40.85546875" style="22" customWidth="1"/>
    <col min="15875" max="15875" width="5.140625" style="22" customWidth="1"/>
    <col min="15876" max="15877" width="4.28515625" style="22" customWidth="1"/>
    <col min="15878" max="15878" width="8.5703125" style="22" customWidth="1"/>
    <col min="15879" max="15879" width="6.7109375" style="22" customWidth="1"/>
    <col min="15880" max="15880" width="11.28515625" style="22" customWidth="1"/>
    <col min="15881" max="15881" width="12.28515625" style="22" customWidth="1"/>
    <col min="15882" max="16128" width="9.140625" style="22"/>
    <col min="16129" max="16129" width="3.5703125" style="22" customWidth="1"/>
    <col min="16130" max="16130" width="40.85546875" style="22" customWidth="1"/>
    <col min="16131" max="16131" width="5.140625" style="22" customWidth="1"/>
    <col min="16132" max="16133" width="4.28515625" style="22" customWidth="1"/>
    <col min="16134" max="16134" width="8.5703125" style="22" customWidth="1"/>
    <col min="16135" max="16135" width="6.7109375" style="22" customWidth="1"/>
    <col min="16136" max="16136" width="11.28515625" style="22" customWidth="1"/>
    <col min="16137" max="16137" width="12.28515625" style="22" customWidth="1"/>
    <col min="16138" max="16384" width="9.140625" style="22"/>
  </cols>
  <sheetData>
    <row r="1" spans="1:9" ht="75" customHeight="1">
      <c r="A1" s="89"/>
      <c r="B1" s="90"/>
      <c r="C1" s="234" t="s">
        <v>284</v>
      </c>
      <c r="D1" s="234"/>
      <c r="E1" s="234"/>
      <c r="F1" s="234"/>
      <c r="G1" s="234"/>
      <c r="H1" s="234"/>
      <c r="I1" s="234"/>
    </row>
    <row r="2" spans="1:9" ht="13.5" customHeight="1">
      <c r="A2" s="89"/>
      <c r="B2" s="90"/>
      <c r="C2" s="234"/>
      <c r="D2" s="234"/>
      <c r="E2" s="234"/>
      <c r="F2" s="234"/>
      <c r="G2" s="234"/>
      <c r="H2" s="234"/>
      <c r="I2" s="234"/>
    </row>
    <row r="3" spans="1:9" s="11" customFormat="1" ht="15.75" hidden="1">
      <c r="A3" s="89"/>
      <c r="B3" s="90"/>
      <c r="C3" s="234"/>
      <c r="D3" s="234"/>
      <c r="E3" s="234"/>
      <c r="F3" s="234"/>
      <c r="G3" s="234"/>
      <c r="H3" s="234"/>
      <c r="I3" s="234"/>
    </row>
    <row r="4" spans="1:9" s="23" customFormat="1" hidden="1">
      <c r="A4" s="91"/>
      <c r="B4" s="92"/>
      <c r="C4" s="234"/>
      <c r="D4" s="234"/>
      <c r="E4" s="234"/>
      <c r="F4" s="234"/>
      <c r="G4" s="234"/>
      <c r="H4" s="234"/>
      <c r="I4" s="234"/>
    </row>
    <row r="5" spans="1:9" s="25" customFormat="1" ht="30" customHeight="1">
      <c r="A5" s="91"/>
      <c r="B5" s="92"/>
      <c r="C5" s="93"/>
      <c r="D5" s="93"/>
      <c r="E5" s="93"/>
      <c r="F5" s="93"/>
      <c r="G5" s="93"/>
      <c r="H5" s="116"/>
      <c r="I5" s="93"/>
    </row>
    <row r="6" spans="1:9" s="23" customFormat="1" ht="38.25" customHeight="1">
      <c r="A6" s="257" t="s">
        <v>236</v>
      </c>
      <c r="B6" s="258"/>
      <c r="C6" s="258"/>
      <c r="D6" s="258"/>
      <c r="E6" s="258"/>
      <c r="F6" s="258"/>
      <c r="G6" s="258"/>
      <c r="H6" s="258"/>
      <c r="I6" s="258"/>
    </row>
    <row r="7" spans="1:9" s="23" customFormat="1" ht="13.5" thickBot="1">
      <c r="A7" s="91"/>
      <c r="B7" s="92"/>
      <c r="C7" s="92"/>
      <c r="D7" s="92"/>
      <c r="E7" s="92"/>
      <c r="F7" s="94"/>
      <c r="G7" s="259" t="s">
        <v>48</v>
      </c>
      <c r="H7" s="259"/>
      <c r="I7" s="259"/>
    </row>
    <row r="8" spans="1:9" s="23" customFormat="1" ht="17.25" customHeight="1">
      <c r="A8" s="95" t="s">
        <v>49</v>
      </c>
      <c r="B8" s="96" t="s">
        <v>47</v>
      </c>
      <c r="C8" s="97" t="s">
        <v>109</v>
      </c>
      <c r="D8" s="97" t="s">
        <v>110</v>
      </c>
      <c r="E8" s="97" t="s">
        <v>111</v>
      </c>
      <c r="F8" s="97" t="s">
        <v>112</v>
      </c>
      <c r="G8" s="97" t="s">
        <v>113</v>
      </c>
      <c r="H8" s="124" t="s">
        <v>135</v>
      </c>
      <c r="I8" s="98" t="s">
        <v>12</v>
      </c>
    </row>
    <row r="9" spans="1:9" s="24" customFormat="1" ht="17.25" customHeight="1">
      <c r="A9" s="168">
        <v>1</v>
      </c>
      <c r="B9" s="100">
        <v>2</v>
      </c>
      <c r="C9" s="101" t="s">
        <v>51</v>
      </c>
      <c r="D9" s="101" t="s">
        <v>52</v>
      </c>
      <c r="E9" s="101" t="s">
        <v>53</v>
      </c>
      <c r="F9" s="101" t="s">
        <v>54</v>
      </c>
      <c r="G9" s="101" t="s">
        <v>55</v>
      </c>
      <c r="H9" s="125" t="s">
        <v>151</v>
      </c>
      <c r="I9" s="102">
        <v>9</v>
      </c>
    </row>
    <row r="10" spans="1:9" s="25" customFormat="1" ht="20.25" customHeight="1">
      <c r="A10" s="185">
        <v>1</v>
      </c>
      <c r="B10" s="68" t="s">
        <v>99</v>
      </c>
      <c r="C10" s="63" t="s">
        <v>108</v>
      </c>
      <c r="D10" s="66" t="s">
        <v>89</v>
      </c>
      <c r="E10" s="66" t="s">
        <v>182</v>
      </c>
      <c r="F10" s="66" t="s">
        <v>183</v>
      </c>
      <c r="G10" s="66" t="s">
        <v>114</v>
      </c>
      <c r="H10" s="130">
        <f>H11+H19+H30+H32</f>
        <v>-40.799999999999997</v>
      </c>
      <c r="I10" s="218">
        <f>I12+I20+I30+I34</f>
        <v>2040.8999999999999</v>
      </c>
    </row>
    <row r="11" spans="1:9" ht="26.25" customHeight="1">
      <c r="A11" s="186">
        <v>2</v>
      </c>
      <c r="B11" s="68" t="s">
        <v>184</v>
      </c>
      <c r="C11" s="63" t="s">
        <v>108</v>
      </c>
      <c r="D11" s="66" t="s">
        <v>89</v>
      </c>
      <c r="E11" s="66" t="s">
        <v>90</v>
      </c>
      <c r="F11" s="66" t="s">
        <v>183</v>
      </c>
      <c r="G11" s="66" t="s">
        <v>114</v>
      </c>
      <c r="H11" s="130">
        <f>H12</f>
        <v>0</v>
      </c>
      <c r="I11" s="218">
        <f>I12</f>
        <v>467.9</v>
      </c>
    </row>
    <row r="12" spans="1:9" s="23" customFormat="1" ht="59.25" customHeight="1">
      <c r="A12" s="185">
        <v>3</v>
      </c>
      <c r="B12" s="68" t="s">
        <v>45</v>
      </c>
      <c r="C12" s="63" t="s">
        <v>108</v>
      </c>
      <c r="D12" s="66" t="s">
        <v>89</v>
      </c>
      <c r="E12" s="66" t="s">
        <v>90</v>
      </c>
      <c r="F12" s="66" t="s">
        <v>185</v>
      </c>
      <c r="G12" s="66" t="s">
        <v>114</v>
      </c>
      <c r="H12" s="130">
        <f>H13</f>
        <v>0</v>
      </c>
      <c r="I12" s="130">
        <f>I13</f>
        <v>467.9</v>
      </c>
    </row>
    <row r="13" spans="1:9" s="24" customFormat="1" ht="43.5" customHeight="1">
      <c r="A13" s="185">
        <v>4</v>
      </c>
      <c r="B13" s="68" t="s">
        <v>91</v>
      </c>
      <c r="C13" s="63" t="s">
        <v>108</v>
      </c>
      <c r="D13" s="66" t="s">
        <v>89</v>
      </c>
      <c r="E13" s="66" t="s">
        <v>90</v>
      </c>
      <c r="F13" s="66" t="s">
        <v>185</v>
      </c>
      <c r="G13" s="66" t="s">
        <v>114</v>
      </c>
      <c r="H13" s="130">
        <f>H14+H16+H18+H15+H17</f>
        <v>0</v>
      </c>
      <c r="I13" s="130">
        <f>I14+I15+I16+I17+I18</f>
        <v>467.9</v>
      </c>
    </row>
    <row r="14" spans="1:9" s="25" customFormat="1" ht="46.5" customHeight="1">
      <c r="A14" s="186">
        <v>5</v>
      </c>
      <c r="B14" s="75" t="s">
        <v>186</v>
      </c>
      <c r="C14" s="63" t="s">
        <v>108</v>
      </c>
      <c r="D14" s="66" t="s">
        <v>89</v>
      </c>
      <c r="E14" s="66" t="s">
        <v>90</v>
      </c>
      <c r="F14" s="66" t="s">
        <v>187</v>
      </c>
      <c r="G14" s="66" t="s">
        <v>92</v>
      </c>
      <c r="H14" s="130">
        <v>0</v>
      </c>
      <c r="I14" s="130">
        <v>346.4</v>
      </c>
    </row>
    <row r="15" spans="1:9" s="25" customFormat="1" ht="38.25" customHeight="1">
      <c r="A15" s="185">
        <v>6</v>
      </c>
      <c r="B15" s="75" t="s">
        <v>186</v>
      </c>
      <c r="C15" s="63" t="s">
        <v>108</v>
      </c>
      <c r="D15" s="66" t="s">
        <v>89</v>
      </c>
      <c r="E15" s="66" t="s">
        <v>90</v>
      </c>
      <c r="F15" s="66" t="s">
        <v>241</v>
      </c>
      <c r="G15" s="66" t="s">
        <v>92</v>
      </c>
      <c r="H15" s="130">
        <v>0</v>
      </c>
      <c r="I15" s="130">
        <v>13</v>
      </c>
    </row>
    <row r="16" spans="1:9" s="23" customFormat="1" ht="36.75" customHeight="1">
      <c r="A16" s="185">
        <v>7</v>
      </c>
      <c r="B16" s="75" t="s">
        <v>188</v>
      </c>
      <c r="C16" s="63" t="s">
        <v>108</v>
      </c>
      <c r="D16" s="66" t="s">
        <v>89</v>
      </c>
      <c r="E16" s="66" t="s">
        <v>90</v>
      </c>
      <c r="F16" s="66" t="s">
        <v>189</v>
      </c>
      <c r="G16" s="66" t="s">
        <v>190</v>
      </c>
      <c r="H16" s="130">
        <v>0</v>
      </c>
      <c r="I16" s="130">
        <v>104.5</v>
      </c>
    </row>
    <row r="17" spans="1:10" s="23" customFormat="1" ht="38.25" customHeight="1">
      <c r="A17" s="186">
        <v>8</v>
      </c>
      <c r="B17" s="75" t="s">
        <v>188</v>
      </c>
      <c r="C17" s="63" t="s">
        <v>108</v>
      </c>
      <c r="D17" s="66" t="s">
        <v>89</v>
      </c>
      <c r="E17" s="66" t="s">
        <v>90</v>
      </c>
      <c r="F17" s="66" t="s">
        <v>241</v>
      </c>
      <c r="G17" s="66" t="s">
        <v>190</v>
      </c>
      <c r="H17" s="130">
        <v>0</v>
      </c>
      <c r="I17" s="130">
        <v>4</v>
      </c>
    </row>
    <row r="18" spans="1:10" s="25" customFormat="1" ht="57" customHeight="1">
      <c r="A18" s="185">
        <v>9</v>
      </c>
      <c r="B18" s="75" t="s">
        <v>95</v>
      </c>
      <c r="C18" s="63" t="s">
        <v>108</v>
      </c>
      <c r="D18" s="66" t="s">
        <v>89</v>
      </c>
      <c r="E18" s="66" t="s">
        <v>90</v>
      </c>
      <c r="F18" s="66" t="s">
        <v>191</v>
      </c>
      <c r="G18" s="66" t="s">
        <v>94</v>
      </c>
      <c r="H18" s="130" t="s">
        <v>149</v>
      </c>
      <c r="I18" s="130">
        <v>0</v>
      </c>
    </row>
    <row r="19" spans="1:10" ht="20.25" customHeight="1">
      <c r="A19" s="185">
        <v>10</v>
      </c>
      <c r="B19" s="75" t="s">
        <v>184</v>
      </c>
      <c r="C19" s="63" t="s">
        <v>108</v>
      </c>
      <c r="D19" s="66" t="s">
        <v>89</v>
      </c>
      <c r="E19" s="66" t="s">
        <v>93</v>
      </c>
      <c r="F19" s="66" t="s">
        <v>183</v>
      </c>
      <c r="G19" s="66" t="s">
        <v>114</v>
      </c>
      <c r="H19" s="130">
        <f>H20</f>
        <v>-40.799999999999997</v>
      </c>
      <c r="I19" s="130">
        <f>I20</f>
        <v>1572.7</v>
      </c>
    </row>
    <row r="20" spans="1:10" s="24" customFormat="1" ht="93.75" customHeight="1">
      <c r="A20" s="186">
        <v>11</v>
      </c>
      <c r="B20" s="68" t="s">
        <v>44</v>
      </c>
      <c r="C20" s="63" t="s">
        <v>108</v>
      </c>
      <c r="D20" s="66" t="s">
        <v>89</v>
      </c>
      <c r="E20" s="66" t="s">
        <v>93</v>
      </c>
      <c r="F20" s="66" t="s">
        <v>183</v>
      </c>
      <c r="G20" s="66" t="s">
        <v>114</v>
      </c>
      <c r="H20" s="130">
        <f>H21+H22+H23+H24+H25+H26</f>
        <v>-40.799999999999997</v>
      </c>
      <c r="I20" s="133">
        <f>I21+I25+I26+I23+I22+I24</f>
        <v>1572.7</v>
      </c>
    </row>
    <row r="21" spans="1:10" ht="37.5">
      <c r="A21" s="185">
        <v>12</v>
      </c>
      <c r="B21" s="75" t="s">
        <v>186</v>
      </c>
      <c r="C21" s="63" t="s">
        <v>108</v>
      </c>
      <c r="D21" s="66" t="s">
        <v>89</v>
      </c>
      <c r="E21" s="66" t="s">
        <v>93</v>
      </c>
      <c r="F21" s="66" t="s">
        <v>192</v>
      </c>
      <c r="G21" s="66" t="s">
        <v>92</v>
      </c>
      <c r="H21" s="130">
        <v>0</v>
      </c>
      <c r="I21" s="130">
        <v>544.4</v>
      </c>
    </row>
    <row r="22" spans="1:10" ht="37.5">
      <c r="A22" s="185">
        <v>13</v>
      </c>
      <c r="B22" s="75" t="s">
        <v>186</v>
      </c>
      <c r="C22" s="63" t="s">
        <v>108</v>
      </c>
      <c r="D22" s="66" t="s">
        <v>89</v>
      </c>
      <c r="E22" s="66" t="s">
        <v>93</v>
      </c>
      <c r="F22" s="66" t="s">
        <v>242</v>
      </c>
      <c r="G22" s="66" t="s">
        <v>92</v>
      </c>
      <c r="H22" s="130">
        <v>0</v>
      </c>
      <c r="I22" s="130">
        <v>250</v>
      </c>
    </row>
    <row r="23" spans="1:10" ht="33.75" customHeight="1">
      <c r="A23" s="186">
        <v>14</v>
      </c>
      <c r="B23" s="75" t="s">
        <v>188</v>
      </c>
      <c r="C23" s="63" t="s">
        <v>108</v>
      </c>
      <c r="D23" s="66" t="s">
        <v>89</v>
      </c>
      <c r="E23" s="66" t="s">
        <v>93</v>
      </c>
      <c r="F23" s="66" t="s">
        <v>193</v>
      </c>
      <c r="G23" s="66" t="s">
        <v>190</v>
      </c>
      <c r="H23" s="130">
        <v>0</v>
      </c>
      <c r="I23" s="130">
        <v>168.9</v>
      </c>
      <c r="J23" s="67"/>
    </row>
    <row r="24" spans="1:10" ht="33.75" customHeight="1">
      <c r="A24" s="185">
        <v>15</v>
      </c>
      <c r="B24" s="75" t="s">
        <v>188</v>
      </c>
      <c r="C24" s="63" t="s">
        <v>108</v>
      </c>
      <c r="D24" s="66" t="s">
        <v>89</v>
      </c>
      <c r="E24" s="66" t="s">
        <v>93</v>
      </c>
      <c r="F24" s="66" t="s">
        <v>242</v>
      </c>
      <c r="G24" s="66" t="s">
        <v>190</v>
      </c>
      <c r="H24" s="130">
        <v>0</v>
      </c>
      <c r="I24" s="130">
        <v>71</v>
      </c>
      <c r="J24" s="67"/>
    </row>
    <row r="25" spans="1:10" ht="56.25">
      <c r="A25" s="185">
        <v>16</v>
      </c>
      <c r="B25" s="76" t="s">
        <v>95</v>
      </c>
      <c r="C25" s="63" t="s">
        <v>108</v>
      </c>
      <c r="D25" s="66" t="s">
        <v>89</v>
      </c>
      <c r="E25" s="66" t="s">
        <v>93</v>
      </c>
      <c r="F25" s="66" t="s">
        <v>194</v>
      </c>
      <c r="G25" s="66" t="s">
        <v>94</v>
      </c>
      <c r="H25" s="130">
        <v>-40.799999999999997</v>
      </c>
      <c r="I25" s="130">
        <v>430.4</v>
      </c>
    </row>
    <row r="26" spans="1:10" ht="37.5">
      <c r="A26" s="186">
        <v>17</v>
      </c>
      <c r="B26" s="114" t="s">
        <v>96</v>
      </c>
      <c r="C26" s="63" t="s">
        <v>108</v>
      </c>
      <c r="D26" s="66" t="s">
        <v>89</v>
      </c>
      <c r="E26" s="66" t="s">
        <v>93</v>
      </c>
      <c r="F26" s="66" t="s">
        <v>195</v>
      </c>
      <c r="G26" s="66" t="s">
        <v>116</v>
      </c>
      <c r="H26" s="130">
        <f>H27+H28+H29</f>
        <v>0</v>
      </c>
      <c r="I26" s="130">
        <f>I27+I28+I29</f>
        <v>108</v>
      </c>
    </row>
    <row r="27" spans="1:10" ht="37.5">
      <c r="A27" s="185">
        <v>18</v>
      </c>
      <c r="B27" s="114" t="s">
        <v>96</v>
      </c>
      <c r="C27" s="63" t="s">
        <v>108</v>
      </c>
      <c r="D27" s="66" t="s">
        <v>89</v>
      </c>
      <c r="E27" s="66" t="s">
        <v>93</v>
      </c>
      <c r="F27" s="66" t="s">
        <v>195</v>
      </c>
      <c r="G27" s="66" t="s">
        <v>98</v>
      </c>
      <c r="H27" s="130">
        <v>0</v>
      </c>
      <c r="I27" s="130">
        <v>95</v>
      </c>
    </row>
    <row r="28" spans="1:10" ht="24.75" customHeight="1">
      <c r="A28" s="185">
        <v>19</v>
      </c>
      <c r="B28" s="76" t="s">
        <v>97</v>
      </c>
      <c r="C28" s="63" t="s">
        <v>108</v>
      </c>
      <c r="D28" s="66" t="s">
        <v>89</v>
      </c>
      <c r="E28" s="66" t="s">
        <v>93</v>
      </c>
      <c r="F28" s="66" t="s">
        <v>195</v>
      </c>
      <c r="G28" s="66" t="s">
        <v>118</v>
      </c>
      <c r="H28" s="130">
        <v>0</v>
      </c>
      <c r="I28" s="130">
        <v>8</v>
      </c>
    </row>
    <row r="29" spans="1:10" ht="22.5" customHeight="1">
      <c r="A29" s="186">
        <v>20</v>
      </c>
      <c r="B29" s="76" t="s">
        <v>97</v>
      </c>
      <c r="C29" s="63" t="s">
        <v>108</v>
      </c>
      <c r="D29" s="66" t="s">
        <v>89</v>
      </c>
      <c r="E29" s="66" t="s">
        <v>93</v>
      </c>
      <c r="F29" s="66" t="s">
        <v>195</v>
      </c>
      <c r="G29" s="66" t="s">
        <v>119</v>
      </c>
      <c r="H29" s="130">
        <v>0</v>
      </c>
      <c r="I29" s="130">
        <v>5</v>
      </c>
    </row>
    <row r="30" spans="1:10" ht="75">
      <c r="A30" s="185">
        <v>21</v>
      </c>
      <c r="B30" s="76" t="s">
        <v>174</v>
      </c>
      <c r="C30" s="63" t="s">
        <v>108</v>
      </c>
      <c r="D30" s="66" t="s">
        <v>89</v>
      </c>
      <c r="E30" s="66" t="s">
        <v>196</v>
      </c>
      <c r="F30" s="66" t="s">
        <v>194</v>
      </c>
      <c r="G30" s="66" t="s">
        <v>114</v>
      </c>
      <c r="H30" s="130">
        <f>H31</f>
        <v>0</v>
      </c>
      <c r="I30" s="133">
        <f>I31</f>
        <v>0.3</v>
      </c>
    </row>
    <row r="31" spans="1:10" ht="18" customHeight="1">
      <c r="A31" s="185">
        <v>22</v>
      </c>
      <c r="B31" s="76" t="s">
        <v>197</v>
      </c>
      <c r="C31" s="63" t="s">
        <v>108</v>
      </c>
      <c r="D31" s="66" t="s">
        <v>89</v>
      </c>
      <c r="E31" s="66" t="s">
        <v>196</v>
      </c>
      <c r="F31" s="66" t="s">
        <v>194</v>
      </c>
      <c r="G31" s="66" t="s">
        <v>198</v>
      </c>
      <c r="H31" s="130">
        <v>0</v>
      </c>
      <c r="I31" s="130">
        <v>0.3</v>
      </c>
    </row>
    <row r="32" spans="1:10" ht="21.75" customHeight="1">
      <c r="A32" s="186">
        <v>23</v>
      </c>
      <c r="B32" s="76" t="s">
        <v>122</v>
      </c>
      <c r="C32" s="63" t="s">
        <v>108</v>
      </c>
      <c r="D32" s="66" t="s">
        <v>89</v>
      </c>
      <c r="E32" s="66" t="s">
        <v>125</v>
      </c>
      <c r="F32" s="66" t="s">
        <v>194</v>
      </c>
      <c r="G32" s="66" t="s">
        <v>114</v>
      </c>
      <c r="H32" s="130">
        <v>0</v>
      </c>
      <c r="I32" s="133">
        <v>0</v>
      </c>
    </row>
    <row r="33" spans="1:9" ht="18.75" customHeight="1">
      <c r="A33" s="185">
        <v>24</v>
      </c>
      <c r="B33" s="76" t="s">
        <v>124</v>
      </c>
      <c r="C33" s="63" t="s">
        <v>108</v>
      </c>
      <c r="D33" s="66" t="s">
        <v>89</v>
      </c>
      <c r="E33" s="66" t="s">
        <v>125</v>
      </c>
      <c r="F33" s="66" t="s">
        <v>194</v>
      </c>
      <c r="G33" s="66" t="s">
        <v>126</v>
      </c>
      <c r="H33" s="130">
        <v>0</v>
      </c>
      <c r="I33" s="130">
        <v>0</v>
      </c>
    </row>
    <row r="34" spans="1:9" ht="18.75" customHeight="1">
      <c r="A34" s="185">
        <v>25</v>
      </c>
      <c r="B34" s="192" t="s">
        <v>254</v>
      </c>
      <c r="C34" s="63" t="s">
        <v>108</v>
      </c>
      <c r="D34" s="66" t="s">
        <v>89</v>
      </c>
      <c r="E34" s="66" t="s">
        <v>106</v>
      </c>
      <c r="F34" s="66" t="s">
        <v>194</v>
      </c>
      <c r="G34" s="66" t="s">
        <v>114</v>
      </c>
      <c r="H34" s="130">
        <f>H35</f>
        <v>0</v>
      </c>
      <c r="I34" s="133">
        <f>I35</f>
        <v>0</v>
      </c>
    </row>
    <row r="35" spans="1:9" ht="18.75" customHeight="1">
      <c r="A35" s="186">
        <v>26</v>
      </c>
      <c r="B35" s="190" t="s">
        <v>252</v>
      </c>
      <c r="C35" s="63" t="s">
        <v>108</v>
      </c>
      <c r="D35" s="66" t="s">
        <v>89</v>
      </c>
      <c r="E35" s="66" t="s">
        <v>106</v>
      </c>
      <c r="F35" s="66" t="s">
        <v>194</v>
      </c>
      <c r="G35" s="66" t="s">
        <v>255</v>
      </c>
      <c r="H35" s="130">
        <v>0</v>
      </c>
      <c r="I35" s="130">
        <v>0</v>
      </c>
    </row>
    <row r="36" spans="1:9" ht="23.25" customHeight="1">
      <c r="A36" s="185">
        <v>27</v>
      </c>
      <c r="B36" s="68" t="s">
        <v>184</v>
      </c>
      <c r="C36" s="63" t="s">
        <v>108</v>
      </c>
      <c r="D36" s="136" t="s">
        <v>90</v>
      </c>
      <c r="E36" s="136" t="s">
        <v>100</v>
      </c>
      <c r="F36" s="136" t="s">
        <v>183</v>
      </c>
      <c r="G36" s="66" t="s">
        <v>114</v>
      </c>
      <c r="H36" s="130">
        <f>H37</f>
        <v>0</v>
      </c>
      <c r="I36" s="218">
        <f>I39</f>
        <v>333.4</v>
      </c>
    </row>
    <row r="37" spans="1:9" ht="20.25" customHeight="1">
      <c r="A37" s="185">
        <v>28</v>
      </c>
      <c r="B37" s="68" t="s">
        <v>101</v>
      </c>
      <c r="C37" s="63" t="s">
        <v>108</v>
      </c>
      <c r="D37" s="136" t="s">
        <v>90</v>
      </c>
      <c r="E37" s="136" t="s">
        <v>100</v>
      </c>
      <c r="F37" s="136" t="s">
        <v>183</v>
      </c>
      <c r="G37" s="66" t="s">
        <v>114</v>
      </c>
      <c r="H37" s="130">
        <f>H38</f>
        <v>0</v>
      </c>
      <c r="I37" s="218">
        <f>I38</f>
        <v>333.4</v>
      </c>
    </row>
    <row r="38" spans="1:9" ht="35.25" customHeight="1">
      <c r="A38" s="186">
        <v>29</v>
      </c>
      <c r="B38" s="68" t="s">
        <v>59</v>
      </c>
      <c r="C38" s="63" t="s">
        <v>108</v>
      </c>
      <c r="D38" s="136" t="s">
        <v>90</v>
      </c>
      <c r="E38" s="136" t="s">
        <v>100</v>
      </c>
      <c r="F38" s="136" t="s">
        <v>199</v>
      </c>
      <c r="G38" s="66" t="s">
        <v>114</v>
      </c>
      <c r="H38" s="130">
        <f>H39</f>
        <v>0</v>
      </c>
      <c r="I38" s="130">
        <f>I39</f>
        <v>333.4</v>
      </c>
    </row>
    <row r="39" spans="1:9" ht="56.25">
      <c r="A39" s="185">
        <v>30</v>
      </c>
      <c r="B39" s="68" t="s">
        <v>102</v>
      </c>
      <c r="C39" s="63" t="s">
        <v>108</v>
      </c>
      <c r="D39" s="136" t="s">
        <v>90</v>
      </c>
      <c r="E39" s="136" t="s">
        <v>100</v>
      </c>
      <c r="F39" s="136" t="s">
        <v>199</v>
      </c>
      <c r="G39" s="66" t="s">
        <v>114</v>
      </c>
      <c r="H39" s="130">
        <f>H40+H41+H42</f>
        <v>0</v>
      </c>
      <c r="I39" s="130">
        <f>I40+I41+I42</f>
        <v>333.4</v>
      </c>
    </row>
    <row r="40" spans="1:9" ht="33" customHeight="1">
      <c r="A40" s="185">
        <v>31</v>
      </c>
      <c r="B40" s="75" t="s">
        <v>186</v>
      </c>
      <c r="C40" s="63" t="s">
        <v>108</v>
      </c>
      <c r="D40" s="136" t="s">
        <v>90</v>
      </c>
      <c r="E40" s="136" t="s">
        <v>100</v>
      </c>
      <c r="F40" s="136" t="s">
        <v>199</v>
      </c>
      <c r="G40" s="66" t="s">
        <v>92</v>
      </c>
      <c r="H40" s="130">
        <v>0</v>
      </c>
      <c r="I40" s="130">
        <v>216</v>
      </c>
    </row>
    <row r="41" spans="1:9" ht="37.5">
      <c r="A41" s="186">
        <v>32</v>
      </c>
      <c r="B41" s="75" t="s">
        <v>188</v>
      </c>
      <c r="C41" s="63" t="s">
        <v>108</v>
      </c>
      <c r="D41" s="136" t="s">
        <v>90</v>
      </c>
      <c r="E41" s="136" t="s">
        <v>100</v>
      </c>
      <c r="F41" s="136" t="s">
        <v>199</v>
      </c>
      <c r="G41" s="66" t="s">
        <v>190</v>
      </c>
      <c r="H41" s="130">
        <v>0</v>
      </c>
      <c r="I41" s="130">
        <v>66</v>
      </c>
    </row>
    <row r="42" spans="1:9" ht="56.25">
      <c r="A42" s="185">
        <v>33</v>
      </c>
      <c r="B42" s="68" t="s">
        <v>95</v>
      </c>
      <c r="C42" s="63" t="s">
        <v>108</v>
      </c>
      <c r="D42" s="136" t="s">
        <v>90</v>
      </c>
      <c r="E42" s="136" t="s">
        <v>100</v>
      </c>
      <c r="F42" s="136" t="s">
        <v>199</v>
      </c>
      <c r="G42" s="66" t="s">
        <v>94</v>
      </c>
      <c r="H42" s="130">
        <v>0</v>
      </c>
      <c r="I42" s="130">
        <v>51.4</v>
      </c>
    </row>
    <row r="43" spans="1:9" ht="56.25">
      <c r="A43" s="185">
        <v>34</v>
      </c>
      <c r="B43" s="68" t="s">
        <v>130</v>
      </c>
      <c r="C43" s="63" t="s">
        <v>108</v>
      </c>
      <c r="D43" s="136" t="s">
        <v>182</v>
      </c>
      <c r="E43" s="136" t="s">
        <v>182</v>
      </c>
      <c r="F43" s="136" t="s">
        <v>201</v>
      </c>
      <c r="G43" s="66" t="s">
        <v>114</v>
      </c>
      <c r="H43" s="130">
        <f>H44</f>
        <v>0</v>
      </c>
      <c r="I43" s="133">
        <f>I46</f>
        <v>50</v>
      </c>
    </row>
    <row r="44" spans="1:9" ht="39" customHeight="1">
      <c r="A44" s="186">
        <v>35</v>
      </c>
      <c r="B44" s="68" t="s">
        <v>200</v>
      </c>
      <c r="C44" s="63" t="s">
        <v>108</v>
      </c>
      <c r="D44" s="136" t="s">
        <v>182</v>
      </c>
      <c r="E44" s="136" t="s">
        <v>182</v>
      </c>
      <c r="F44" s="136" t="s">
        <v>201</v>
      </c>
      <c r="G44" s="66" t="s">
        <v>114</v>
      </c>
      <c r="H44" s="130">
        <f>H45</f>
        <v>0</v>
      </c>
      <c r="I44" s="133">
        <f>I47</f>
        <v>50</v>
      </c>
    </row>
    <row r="45" spans="1:9" ht="75">
      <c r="A45" s="185">
        <v>36</v>
      </c>
      <c r="B45" s="68" t="s">
        <v>263</v>
      </c>
      <c r="C45" s="63" t="s">
        <v>108</v>
      </c>
      <c r="D45" s="136" t="s">
        <v>100</v>
      </c>
      <c r="E45" s="136" t="s">
        <v>128</v>
      </c>
      <c r="F45" s="136" t="s">
        <v>264</v>
      </c>
      <c r="G45" s="66" t="s">
        <v>114</v>
      </c>
      <c r="H45" s="130">
        <f>H47</f>
        <v>0</v>
      </c>
      <c r="I45" s="130">
        <f>I47</f>
        <v>50</v>
      </c>
    </row>
    <row r="46" spans="1:9" ht="37.5">
      <c r="A46" s="185">
        <v>37</v>
      </c>
      <c r="B46" s="68" t="s">
        <v>265</v>
      </c>
      <c r="C46" s="63" t="s">
        <v>108</v>
      </c>
      <c r="D46" s="136" t="s">
        <v>100</v>
      </c>
      <c r="E46" s="136" t="s">
        <v>128</v>
      </c>
      <c r="F46" s="136" t="s">
        <v>266</v>
      </c>
      <c r="G46" s="66" t="s">
        <v>114</v>
      </c>
      <c r="H46" s="130">
        <v>50</v>
      </c>
      <c r="I46" s="130">
        <v>50</v>
      </c>
    </row>
    <row r="47" spans="1:9" ht="60" customHeight="1">
      <c r="A47" s="186">
        <v>38</v>
      </c>
      <c r="B47" s="211" t="s">
        <v>95</v>
      </c>
      <c r="C47" s="63" t="s">
        <v>108</v>
      </c>
      <c r="D47" s="212" t="s">
        <v>100</v>
      </c>
      <c r="E47" s="212" t="s">
        <v>128</v>
      </c>
      <c r="F47" s="212" t="s">
        <v>266</v>
      </c>
      <c r="G47" s="213" t="s">
        <v>94</v>
      </c>
      <c r="H47" s="214">
        <v>0</v>
      </c>
      <c r="I47" s="214">
        <v>50</v>
      </c>
    </row>
    <row r="48" spans="1:9" ht="60.75" customHeight="1">
      <c r="A48" s="185">
        <v>39</v>
      </c>
      <c r="B48" s="68" t="s">
        <v>130</v>
      </c>
      <c r="C48" s="63" t="s">
        <v>108</v>
      </c>
      <c r="D48" s="136" t="s">
        <v>100</v>
      </c>
      <c r="E48" s="136" t="s">
        <v>103</v>
      </c>
      <c r="F48" s="136" t="s">
        <v>183</v>
      </c>
      <c r="G48" s="66" t="s">
        <v>114</v>
      </c>
      <c r="H48" s="130">
        <f>H49</f>
        <v>0</v>
      </c>
      <c r="I48" s="133">
        <f>I49</f>
        <v>65</v>
      </c>
    </row>
    <row r="49" spans="1:9" ht="37.5">
      <c r="A49" s="185">
        <v>40</v>
      </c>
      <c r="B49" s="68" t="s">
        <v>200</v>
      </c>
      <c r="C49" s="63" t="s">
        <v>108</v>
      </c>
      <c r="D49" s="136" t="s">
        <v>100</v>
      </c>
      <c r="E49" s="136" t="s">
        <v>103</v>
      </c>
      <c r="F49" s="136" t="s">
        <v>201</v>
      </c>
      <c r="G49" s="66" t="s">
        <v>114</v>
      </c>
      <c r="H49" s="130">
        <f>H50</f>
        <v>0</v>
      </c>
      <c r="I49" s="130">
        <f>I51</f>
        <v>65</v>
      </c>
    </row>
    <row r="50" spans="1:9" ht="37.5">
      <c r="A50" s="186">
        <v>41</v>
      </c>
      <c r="B50" s="68" t="s">
        <v>202</v>
      </c>
      <c r="C50" s="63" t="s">
        <v>108</v>
      </c>
      <c r="D50" s="136" t="s">
        <v>100</v>
      </c>
      <c r="E50" s="136" t="s">
        <v>103</v>
      </c>
      <c r="F50" s="136" t="s">
        <v>203</v>
      </c>
      <c r="G50" s="66" t="s">
        <v>114</v>
      </c>
      <c r="H50" s="130">
        <f>H51</f>
        <v>0</v>
      </c>
      <c r="I50" s="130">
        <f>I51</f>
        <v>65</v>
      </c>
    </row>
    <row r="51" spans="1:9" ht="56.25">
      <c r="A51" s="185">
        <v>42</v>
      </c>
      <c r="B51" s="68" t="s">
        <v>95</v>
      </c>
      <c r="C51" s="63" t="s">
        <v>108</v>
      </c>
      <c r="D51" s="136" t="s">
        <v>100</v>
      </c>
      <c r="E51" s="136" t="s">
        <v>103</v>
      </c>
      <c r="F51" s="136" t="s">
        <v>204</v>
      </c>
      <c r="G51" s="66" t="s">
        <v>94</v>
      </c>
      <c r="H51" s="130">
        <v>0</v>
      </c>
      <c r="I51" s="130">
        <v>65</v>
      </c>
    </row>
    <row r="52" spans="1:9" ht="57" customHeight="1">
      <c r="A52" s="185">
        <v>43</v>
      </c>
      <c r="B52" s="68" t="s">
        <v>130</v>
      </c>
      <c r="C52" s="63" t="s">
        <v>108</v>
      </c>
      <c r="D52" s="136" t="s">
        <v>93</v>
      </c>
      <c r="E52" s="136" t="s">
        <v>128</v>
      </c>
      <c r="F52" s="136" t="s">
        <v>183</v>
      </c>
      <c r="G52" s="66" t="s">
        <v>114</v>
      </c>
      <c r="H52" s="130">
        <f>H53</f>
        <v>384</v>
      </c>
      <c r="I52" s="133">
        <f>I53</f>
        <v>1511.405</v>
      </c>
    </row>
    <row r="53" spans="1:9" ht="37.5">
      <c r="A53" s="186">
        <v>44</v>
      </c>
      <c r="B53" s="68" t="s">
        <v>200</v>
      </c>
      <c r="C53" s="63" t="s">
        <v>108</v>
      </c>
      <c r="D53" s="136" t="s">
        <v>93</v>
      </c>
      <c r="E53" s="136" t="s">
        <v>128</v>
      </c>
      <c r="F53" s="136" t="s">
        <v>201</v>
      </c>
      <c r="G53" s="66" t="s">
        <v>114</v>
      </c>
      <c r="H53" s="130">
        <f>H54</f>
        <v>384</v>
      </c>
      <c r="I53" s="130">
        <f>I54</f>
        <v>1511.405</v>
      </c>
    </row>
    <row r="54" spans="1:9" ht="37.5">
      <c r="A54" s="185">
        <v>45</v>
      </c>
      <c r="B54" s="68" t="s">
        <v>205</v>
      </c>
      <c r="C54" s="63" t="s">
        <v>108</v>
      </c>
      <c r="D54" s="136" t="s">
        <v>93</v>
      </c>
      <c r="E54" s="136" t="s">
        <v>128</v>
      </c>
      <c r="F54" s="136" t="s">
        <v>206</v>
      </c>
      <c r="G54" s="66" t="s">
        <v>114</v>
      </c>
      <c r="H54" s="130">
        <f>H55</f>
        <v>384</v>
      </c>
      <c r="I54" s="130">
        <f>I55+I57+I59</f>
        <v>1511.405</v>
      </c>
    </row>
    <row r="55" spans="1:9" ht="56.25">
      <c r="A55" s="185">
        <v>46</v>
      </c>
      <c r="B55" s="68" t="s">
        <v>95</v>
      </c>
      <c r="C55" s="63" t="s">
        <v>108</v>
      </c>
      <c r="D55" s="136" t="s">
        <v>93</v>
      </c>
      <c r="E55" s="136" t="s">
        <v>128</v>
      </c>
      <c r="F55" s="136" t="s">
        <v>207</v>
      </c>
      <c r="G55" s="66" t="s">
        <v>94</v>
      </c>
      <c r="H55" s="130">
        <v>384</v>
      </c>
      <c r="I55" s="130">
        <v>867.64</v>
      </c>
    </row>
    <row r="56" spans="1:9" ht="41.25" customHeight="1">
      <c r="A56" s="186">
        <v>47</v>
      </c>
      <c r="B56" s="68" t="s">
        <v>267</v>
      </c>
      <c r="C56" s="63" t="s">
        <v>108</v>
      </c>
      <c r="D56" s="136" t="s">
        <v>93</v>
      </c>
      <c r="E56" s="136" t="s">
        <v>128</v>
      </c>
      <c r="F56" s="136" t="s">
        <v>268</v>
      </c>
      <c r="G56" s="66" t="s">
        <v>114</v>
      </c>
      <c r="H56" s="130">
        <v>0</v>
      </c>
      <c r="I56" s="130">
        <v>493.76499999999999</v>
      </c>
    </row>
    <row r="57" spans="1:9" ht="43.5" customHeight="1">
      <c r="A57" s="185">
        <v>48</v>
      </c>
      <c r="B57" s="211" t="s">
        <v>95</v>
      </c>
      <c r="C57" s="63" t="s">
        <v>108</v>
      </c>
      <c r="D57" s="212" t="s">
        <v>93</v>
      </c>
      <c r="E57" s="212" t="s">
        <v>128</v>
      </c>
      <c r="F57" s="212" t="s">
        <v>268</v>
      </c>
      <c r="G57" s="213" t="s">
        <v>94</v>
      </c>
      <c r="H57" s="214">
        <v>0</v>
      </c>
      <c r="I57" s="214">
        <v>493.76499999999999</v>
      </c>
    </row>
    <row r="58" spans="1:9" ht="56.25">
      <c r="A58" s="185">
        <v>49</v>
      </c>
      <c r="B58" s="211" t="s">
        <v>269</v>
      </c>
      <c r="C58" s="63" t="s">
        <v>108</v>
      </c>
      <c r="D58" s="212" t="s">
        <v>93</v>
      </c>
      <c r="E58" s="212" t="s">
        <v>128</v>
      </c>
      <c r="F58" s="212" t="s">
        <v>270</v>
      </c>
      <c r="G58" s="213" t="s">
        <v>114</v>
      </c>
      <c r="H58" s="214">
        <f>H59</f>
        <v>0</v>
      </c>
      <c r="I58" s="214">
        <v>150</v>
      </c>
    </row>
    <row r="59" spans="1:9" ht="56.25">
      <c r="A59" s="186">
        <v>50</v>
      </c>
      <c r="B59" s="211" t="s">
        <v>95</v>
      </c>
      <c r="C59" s="63" t="s">
        <v>108</v>
      </c>
      <c r="D59" s="212" t="s">
        <v>93</v>
      </c>
      <c r="E59" s="212" t="s">
        <v>128</v>
      </c>
      <c r="F59" s="212" t="s">
        <v>270</v>
      </c>
      <c r="G59" s="213" t="s">
        <v>94</v>
      </c>
      <c r="H59" s="214">
        <v>0</v>
      </c>
      <c r="I59" s="214">
        <v>150</v>
      </c>
    </row>
    <row r="60" spans="1:9" ht="18.75">
      <c r="A60" s="185">
        <v>51</v>
      </c>
      <c r="B60" s="215" t="s">
        <v>184</v>
      </c>
      <c r="C60" s="63" t="s">
        <v>108</v>
      </c>
      <c r="D60" s="212" t="s">
        <v>93</v>
      </c>
      <c r="E60" s="212" t="s">
        <v>271</v>
      </c>
      <c r="F60" s="216" t="s">
        <v>183</v>
      </c>
      <c r="G60" s="213" t="s">
        <v>114</v>
      </c>
      <c r="H60" s="214">
        <f>H61</f>
        <v>25.6</v>
      </c>
      <c r="I60" s="219">
        <f>I61</f>
        <v>25.6</v>
      </c>
    </row>
    <row r="61" spans="1:9" ht="37.5">
      <c r="A61" s="185">
        <v>52</v>
      </c>
      <c r="B61" s="211" t="s">
        <v>261</v>
      </c>
      <c r="C61" s="63" t="s">
        <v>108</v>
      </c>
      <c r="D61" s="212" t="s">
        <v>93</v>
      </c>
      <c r="E61" s="212" t="s">
        <v>271</v>
      </c>
      <c r="F61" s="216" t="s">
        <v>277</v>
      </c>
      <c r="G61" s="213" t="s">
        <v>114</v>
      </c>
      <c r="H61" s="214">
        <f>H62</f>
        <v>25.6</v>
      </c>
      <c r="I61" s="214">
        <f>I62</f>
        <v>25.6</v>
      </c>
    </row>
    <row r="62" spans="1:9" ht="24" customHeight="1">
      <c r="A62" s="186">
        <v>53</v>
      </c>
      <c r="B62" s="211" t="s">
        <v>272</v>
      </c>
      <c r="C62" s="63" t="s">
        <v>108</v>
      </c>
      <c r="D62" s="212" t="s">
        <v>93</v>
      </c>
      <c r="E62" s="212" t="s">
        <v>271</v>
      </c>
      <c r="F62" s="212" t="s">
        <v>273</v>
      </c>
      <c r="G62" s="213" t="s">
        <v>114</v>
      </c>
      <c r="H62" s="214">
        <f>H63+H64</f>
        <v>25.6</v>
      </c>
      <c r="I62" s="214">
        <f>I63+I64</f>
        <v>25.6</v>
      </c>
    </row>
    <row r="63" spans="1:9" ht="56.25">
      <c r="A63" s="185">
        <v>54</v>
      </c>
      <c r="B63" s="211" t="s">
        <v>274</v>
      </c>
      <c r="C63" s="63" t="s">
        <v>108</v>
      </c>
      <c r="D63" s="212" t="s">
        <v>93</v>
      </c>
      <c r="E63" s="212" t="s">
        <v>271</v>
      </c>
      <c r="F63" s="212" t="s">
        <v>273</v>
      </c>
      <c r="G63" s="213" t="s">
        <v>275</v>
      </c>
      <c r="H63" s="214">
        <v>5.8</v>
      </c>
      <c r="I63" s="214">
        <v>5.8</v>
      </c>
    </row>
    <row r="64" spans="1:9" ht="18.75">
      <c r="A64" s="185">
        <v>55</v>
      </c>
      <c r="B64" s="211" t="s">
        <v>276</v>
      </c>
      <c r="C64" s="63" t="s">
        <v>108</v>
      </c>
      <c r="D64" s="212" t="s">
        <v>93</v>
      </c>
      <c r="E64" s="212" t="s">
        <v>271</v>
      </c>
      <c r="F64" s="212" t="s">
        <v>273</v>
      </c>
      <c r="G64" s="213" t="s">
        <v>119</v>
      </c>
      <c r="H64" s="214">
        <v>19.8</v>
      </c>
      <c r="I64" s="214">
        <v>19.8</v>
      </c>
    </row>
    <row r="65" spans="1:9" ht="56.25">
      <c r="A65" s="186">
        <v>56</v>
      </c>
      <c r="B65" s="211" t="s">
        <v>130</v>
      </c>
      <c r="C65" s="63" t="s">
        <v>108</v>
      </c>
      <c r="D65" s="213" t="s">
        <v>104</v>
      </c>
      <c r="E65" s="213" t="s">
        <v>100</v>
      </c>
      <c r="F65" s="216" t="s">
        <v>183</v>
      </c>
      <c r="G65" s="216" t="s">
        <v>114</v>
      </c>
      <c r="H65" s="217">
        <f>H66</f>
        <v>-377.5</v>
      </c>
      <c r="I65" s="220">
        <f>I67</f>
        <v>147.5</v>
      </c>
    </row>
    <row r="66" spans="1:9" ht="18.75" customHeight="1">
      <c r="A66" s="185">
        <v>57</v>
      </c>
      <c r="B66" s="68" t="s">
        <v>200</v>
      </c>
      <c r="C66" s="63" t="s">
        <v>108</v>
      </c>
      <c r="D66" s="66" t="s">
        <v>104</v>
      </c>
      <c r="E66" s="66" t="s">
        <v>100</v>
      </c>
      <c r="F66" s="136" t="s">
        <v>201</v>
      </c>
      <c r="G66" s="118" t="s">
        <v>114</v>
      </c>
      <c r="H66" s="131">
        <f>H67</f>
        <v>-377.5</v>
      </c>
      <c r="I66" s="130">
        <f>I68</f>
        <v>147.5</v>
      </c>
    </row>
    <row r="67" spans="1:9" ht="27" customHeight="1">
      <c r="A67" s="185">
        <v>58</v>
      </c>
      <c r="B67" s="68" t="s">
        <v>208</v>
      </c>
      <c r="C67" s="63" t="s">
        <v>108</v>
      </c>
      <c r="D67" s="66" t="s">
        <v>104</v>
      </c>
      <c r="E67" s="66" t="s">
        <v>100</v>
      </c>
      <c r="F67" s="118" t="s">
        <v>209</v>
      </c>
      <c r="G67" s="118" t="s">
        <v>114</v>
      </c>
      <c r="H67" s="131">
        <f>H68</f>
        <v>-377.5</v>
      </c>
      <c r="I67" s="130">
        <f>I68</f>
        <v>147.5</v>
      </c>
    </row>
    <row r="68" spans="1:9" ht="56.25">
      <c r="A68" s="186">
        <v>59</v>
      </c>
      <c r="B68" s="68" t="s">
        <v>95</v>
      </c>
      <c r="C68" s="63" t="s">
        <v>108</v>
      </c>
      <c r="D68" s="66" t="s">
        <v>104</v>
      </c>
      <c r="E68" s="66" t="s">
        <v>100</v>
      </c>
      <c r="F68" s="118" t="s">
        <v>210</v>
      </c>
      <c r="G68" s="118" t="s">
        <v>94</v>
      </c>
      <c r="H68" s="132">
        <v>-377.5</v>
      </c>
      <c r="I68" s="221">
        <v>147.5</v>
      </c>
    </row>
    <row r="69" spans="1:9" ht="56.25">
      <c r="A69" s="185">
        <v>60</v>
      </c>
      <c r="B69" s="68" t="s">
        <v>130</v>
      </c>
      <c r="C69" s="63" t="s">
        <v>108</v>
      </c>
      <c r="D69" s="66" t="s">
        <v>105</v>
      </c>
      <c r="E69" s="66" t="s">
        <v>89</v>
      </c>
      <c r="F69" s="118" t="s">
        <v>183</v>
      </c>
      <c r="G69" s="118" t="s">
        <v>114</v>
      </c>
      <c r="H69" s="131">
        <f>H70</f>
        <v>0</v>
      </c>
      <c r="I69" s="130">
        <f>I70</f>
        <v>30</v>
      </c>
    </row>
    <row r="70" spans="1:9" ht="37.5">
      <c r="A70" s="185">
        <v>61</v>
      </c>
      <c r="B70" s="68" t="s">
        <v>211</v>
      </c>
      <c r="C70" s="63" t="s">
        <v>108</v>
      </c>
      <c r="D70" s="66" t="s">
        <v>105</v>
      </c>
      <c r="E70" s="66" t="s">
        <v>89</v>
      </c>
      <c r="F70" s="118" t="s">
        <v>212</v>
      </c>
      <c r="G70" s="118" t="s">
        <v>114</v>
      </c>
      <c r="H70" s="131">
        <f>H71</f>
        <v>0</v>
      </c>
      <c r="I70" s="218">
        <f>I72</f>
        <v>30</v>
      </c>
    </row>
    <row r="71" spans="1:9" ht="18.75">
      <c r="A71" s="186">
        <v>62</v>
      </c>
      <c r="B71" s="68" t="s">
        <v>213</v>
      </c>
      <c r="C71" s="63" t="s">
        <v>108</v>
      </c>
      <c r="D71" s="66" t="s">
        <v>105</v>
      </c>
      <c r="E71" s="66" t="s">
        <v>89</v>
      </c>
      <c r="F71" s="118" t="s">
        <v>214</v>
      </c>
      <c r="G71" s="118" t="s">
        <v>114</v>
      </c>
      <c r="H71" s="131">
        <f>H72</f>
        <v>0</v>
      </c>
      <c r="I71" s="130">
        <f>I72</f>
        <v>30</v>
      </c>
    </row>
    <row r="72" spans="1:9" ht="56.25">
      <c r="A72" s="185">
        <v>63</v>
      </c>
      <c r="B72" s="68" t="s">
        <v>95</v>
      </c>
      <c r="C72" s="63" t="s">
        <v>108</v>
      </c>
      <c r="D72" s="66" t="s">
        <v>105</v>
      </c>
      <c r="E72" s="66" t="s">
        <v>89</v>
      </c>
      <c r="F72" s="118" t="s">
        <v>215</v>
      </c>
      <c r="G72" s="118" t="s">
        <v>94</v>
      </c>
      <c r="H72" s="131">
        <v>0</v>
      </c>
      <c r="I72" s="130">
        <v>30</v>
      </c>
    </row>
    <row r="73" spans="1:9" ht="56.25">
      <c r="A73" s="185">
        <v>64</v>
      </c>
      <c r="B73" s="68" t="s">
        <v>130</v>
      </c>
      <c r="C73" s="63" t="s">
        <v>108</v>
      </c>
      <c r="D73" s="66" t="s">
        <v>103</v>
      </c>
      <c r="E73" s="66" t="s">
        <v>89</v>
      </c>
      <c r="F73" s="118" t="s">
        <v>183</v>
      </c>
      <c r="G73" s="118" t="s">
        <v>114</v>
      </c>
      <c r="H73" s="131">
        <v>0</v>
      </c>
      <c r="I73" s="218">
        <v>72</v>
      </c>
    </row>
    <row r="74" spans="1:9" ht="37.5">
      <c r="A74" s="186">
        <v>65</v>
      </c>
      <c r="B74" s="68" t="s">
        <v>211</v>
      </c>
      <c r="C74" s="63" t="s">
        <v>108</v>
      </c>
      <c r="D74" s="66" t="s">
        <v>103</v>
      </c>
      <c r="E74" s="66" t="s">
        <v>89</v>
      </c>
      <c r="F74" s="66" t="s">
        <v>212</v>
      </c>
      <c r="G74" s="66" t="s">
        <v>114</v>
      </c>
      <c r="H74" s="130">
        <v>0</v>
      </c>
      <c r="I74" s="130">
        <v>72</v>
      </c>
    </row>
    <row r="75" spans="1:9" ht="37.5">
      <c r="A75" s="185">
        <v>66</v>
      </c>
      <c r="B75" s="68" t="s">
        <v>216</v>
      </c>
      <c r="C75" s="63" t="s">
        <v>108</v>
      </c>
      <c r="D75" s="66" t="s">
        <v>103</v>
      </c>
      <c r="E75" s="66" t="s">
        <v>89</v>
      </c>
      <c r="F75" s="66" t="s">
        <v>217</v>
      </c>
      <c r="G75" s="66" t="s">
        <v>114</v>
      </c>
      <c r="H75" s="130">
        <v>0</v>
      </c>
      <c r="I75" s="130">
        <v>72</v>
      </c>
    </row>
    <row r="76" spans="1:9" ht="56.25">
      <c r="A76" s="185">
        <v>67</v>
      </c>
      <c r="B76" s="68" t="s">
        <v>107</v>
      </c>
      <c r="C76" s="63" t="s">
        <v>108</v>
      </c>
      <c r="D76" s="66" t="s">
        <v>103</v>
      </c>
      <c r="E76" s="66" t="s">
        <v>89</v>
      </c>
      <c r="F76" s="66" t="s">
        <v>218</v>
      </c>
      <c r="G76" s="66" t="s">
        <v>219</v>
      </c>
      <c r="H76" s="130">
        <v>0</v>
      </c>
      <c r="I76" s="130">
        <v>72</v>
      </c>
    </row>
    <row r="77" spans="1:9" ht="56.25">
      <c r="A77" s="186">
        <v>68</v>
      </c>
      <c r="B77" s="68" t="s">
        <v>130</v>
      </c>
      <c r="C77" s="63" t="s">
        <v>108</v>
      </c>
      <c r="D77" s="66" t="s">
        <v>106</v>
      </c>
      <c r="E77" s="66" t="s">
        <v>104</v>
      </c>
      <c r="F77" s="66" t="s">
        <v>183</v>
      </c>
      <c r="G77" s="66" t="s">
        <v>114</v>
      </c>
      <c r="H77" s="130">
        <f>H78</f>
        <v>-27.629999999999995</v>
      </c>
      <c r="I77" s="133">
        <f>I78</f>
        <v>231.07</v>
      </c>
    </row>
    <row r="78" spans="1:9" ht="37.5">
      <c r="A78" s="185">
        <v>69</v>
      </c>
      <c r="B78" s="68" t="s">
        <v>211</v>
      </c>
      <c r="C78" s="63" t="s">
        <v>108</v>
      </c>
      <c r="D78" s="66" t="s">
        <v>106</v>
      </c>
      <c r="E78" s="66" t="s">
        <v>104</v>
      </c>
      <c r="F78" s="66" t="s">
        <v>220</v>
      </c>
      <c r="G78" s="66" t="s">
        <v>114</v>
      </c>
      <c r="H78" s="130">
        <f>H79</f>
        <v>-27.629999999999995</v>
      </c>
      <c r="I78" s="222">
        <f>I79</f>
        <v>231.07</v>
      </c>
    </row>
    <row r="79" spans="1:9" ht="37.5">
      <c r="A79" s="185">
        <v>70</v>
      </c>
      <c r="B79" s="68" t="s">
        <v>221</v>
      </c>
      <c r="C79" s="63" t="s">
        <v>108</v>
      </c>
      <c r="D79" s="66" t="s">
        <v>106</v>
      </c>
      <c r="E79" s="66" t="s">
        <v>104</v>
      </c>
      <c r="F79" s="66" t="s">
        <v>222</v>
      </c>
      <c r="G79" s="66" t="s">
        <v>114</v>
      </c>
      <c r="H79" s="130">
        <f>H80+H82+H84+H85+H81+H83</f>
        <v>-27.629999999999995</v>
      </c>
      <c r="I79" s="130">
        <f>I80+I82+I84+I85+I81+I83</f>
        <v>231.07</v>
      </c>
    </row>
    <row r="80" spans="1:9" ht="37.5">
      <c r="A80" s="186">
        <v>71</v>
      </c>
      <c r="B80" s="163" t="s">
        <v>186</v>
      </c>
      <c r="C80" s="63" t="s">
        <v>108</v>
      </c>
      <c r="D80" s="66" t="s">
        <v>106</v>
      </c>
      <c r="E80" s="66" t="s">
        <v>104</v>
      </c>
      <c r="F80" s="66" t="s">
        <v>223</v>
      </c>
      <c r="G80" s="66" t="s">
        <v>92</v>
      </c>
      <c r="H80" s="130">
        <v>-48.33</v>
      </c>
      <c r="I80" s="130">
        <v>42.5</v>
      </c>
    </row>
    <row r="81" spans="1:9" ht="37.5">
      <c r="A81" s="185">
        <v>72</v>
      </c>
      <c r="B81" s="163" t="s">
        <v>186</v>
      </c>
      <c r="C81" s="63" t="s">
        <v>108</v>
      </c>
      <c r="D81" s="66" t="s">
        <v>106</v>
      </c>
      <c r="E81" s="66" t="s">
        <v>104</v>
      </c>
      <c r="F81" s="66" t="s">
        <v>240</v>
      </c>
      <c r="G81" s="66" t="s">
        <v>92</v>
      </c>
      <c r="H81" s="130">
        <v>0</v>
      </c>
      <c r="I81" s="130">
        <v>6</v>
      </c>
    </row>
    <row r="82" spans="1:9" ht="37.5">
      <c r="A82" s="185">
        <v>73</v>
      </c>
      <c r="B82" s="163" t="s">
        <v>224</v>
      </c>
      <c r="C82" s="63" t="s">
        <v>108</v>
      </c>
      <c r="D82" s="66" t="s">
        <v>106</v>
      </c>
      <c r="E82" s="66" t="s">
        <v>104</v>
      </c>
      <c r="F82" s="66" t="s">
        <v>225</v>
      </c>
      <c r="G82" s="66" t="s">
        <v>190</v>
      </c>
      <c r="H82" s="130">
        <v>-18</v>
      </c>
      <c r="I82" s="130">
        <v>10.8</v>
      </c>
    </row>
    <row r="83" spans="1:9" ht="37.5">
      <c r="A83" s="186">
        <v>74</v>
      </c>
      <c r="B83" s="163" t="s">
        <v>224</v>
      </c>
      <c r="C83" s="63" t="s">
        <v>108</v>
      </c>
      <c r="D83" s="66" t="s">
        <v>106</v>
      </c>
      <c r="E83" s="66" t="s">
        <v>104</v>
      </c>
      <c r="F83" s="66" t="s">
        <v>240</v>
      </c>
      <c r="G83" s="66" t="s">
        <v>190</v>
      </c>
      <c r="H83" s="130">
        <v>0</v>
      </c>
      <c r="I83" s="130">
        <v>2</v>
      </c>
    </row>
    <row r="84" spans="1:9" ht="56.25">
      <c r="A84" s="185">
        <v>75</v>
      </c>
      <c r="B84" s="68" t="s">
        <v>95</v>
      </c>
      <c r="C84" s="63" t="s">
        <v>108</v>
      </c>
      <c r="D84" s="66" t="s">
        <v>106</v>
      </c>
      <c r="E84" s="66" t="s">
        <v>104</v>
      </c>
      <c r="F84" s="66" t="s">
        <v>226</v>
      </c>
      <c r="G84" s="66" t="s">
        <v>94</v>
      </c>
      <c r="H84" s="130">
        <v>38.700000000000003</v>
      </c>
      <c r="I84" s="130">
        <v>159.77000000000001</v>
      </c>
    </row>
    <row r="85" spans="1:9" ht="37.5">
      <c r="A85" s="185">
        <v>76</v>
      </c>
      <c r="B85" s="68" t="s">
        <v>96</v>
      </c>
      <c r="C85" s="63" t="s">
        <v>108</v>
      </c>
      <c r="D85" s="66" t="s">
        <v>106</v>
      </c>
      <c r="E85" s="66" t="s">
        <v>104</v>
      </c>
      <c r="F85" s="66" t="s">
        <v>227</v>
      </c>
      <c r="G85" s="66" t="s">
        <v>98</v>
      </c>
      <c r="H85" s="130">
        <v>0</v>
      </c>
      <c r="I85" s="130">
        <v>10</v>
      </c>
    </row>
    <row r="86" spans="1:9" ht="27.75" customHeight="1">
      <c r="B86" s="260" t="s">
        <v>10</v>
      </c>
      <c r="C86" s="260"/>
      <c r="D86" s="260"/>
      <c r="E86" s="260"/>
      <c r="F86" s="260"/>
      <c r="G86" s="260"/>
      <c r="H86" s="232">
        <f>H77+H73+H70+H65+H60+H52+H47+H48+H36+H30+H20+H11</f>
        <v>-36.32999999999997</v>
      </c>
      <c r="I86" s="232">
        <f>I77+I73+I70+I65+I60+I52+I48+I44+I36+I30+I20+I11</f>
        <v>4506.875</v>
      </c>
    </row>
    <row r="87" spans="1:9">
      <c r="B87" s="78"/>
      <c r="C87" s="79"/>
      <c r="D87" s="79"/>
      <c r="E87" s="79"/>
      <c r="F87" s="79"/>
      <c r="G87" s="79"/>
      <c r="H87" s="79"/>
      <c r="I87" s="79"/>
    </row>
  </sheetData>
  <mergeCells count="4">
    <mergeCell ref="C1:I4"/>
    <mergeCell ref="A6:I6"/>
    <mergeCell ref="G7:I7"/>
    <mergeCell ref="B86:G86"/>
  </mergeCells>
  <pageMargins left="0.98425196850393704" right="0" top="0.55118110236220474" bottom="0.39370078740157483" header="0.31496062992125984" footer="0.39370078740157483"/>
  <pageSetup paperSize="9" scale="6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topLeftCell="A71" zoomScaleSheetLayoutView="100" workbookViewId="0">
      <selection activeCell="F9" sqref="F9"/>
    </sheetView>
  </sheetViews>
  <sheetFormatPr defaultRowHeight="12.75"/>
  <cols>
    <col min="1" max="1" width="7.140625" style="19" customWidth="1"/>
    <col min="2" max="2" width="50.85546875" style="20" customWidth="1"/>
    <col min="3" max="3" width="17.140625" style="21" customWidth="1"/>
    <col min="4" max="5" width="11.7109375" style="21" customWidth="1"/>
    <col min="6" max="6" width="16.42578125" style="21" customWidth="1"/>
    <col min="7" max="7" width="11.7109375" style="21" customWidth="1"/>
    <col min="8" max="8" width="13.28515625" style="21" customWidth="1"/>
    <col min="9" max="9" width="14.28515625" style="21" customWidth="1"/>
    <col min="10" max="10" width="12.28515625" style="22" customWidth="1"/>
    <col min="11" max="256" width="9.140625" style="22"/>
    <col min="257" max="257" width="3.5703125" style="22" customWidth="1"/>
    <col min="258" max="258" width="40.85546875" style="22" customWidth="1"/>
    <col min="259" max="259" width="5.140625" style="22" customWidth="1"/>
    <col min="260" max="261" width="4.28515625" style="22" customWidth="1"/>
    <col min="262" max="262" width="8.5703125" style="22" customWidth="1"/>
    <col min="263" max="263" width="6.7109375" style="22" customWidth="1"/>
    <col min="264" max="264" width="11.28515625" style="22" customWidth="1"/>
    <col min="265" max="265" width="12.28515625" style="22" customWidth="1"/>
    <col min="266" max="512" width="9.140625" style="22"/>
    <col min="513" max="513" width="3.5703125" style="22" customWidth="1"/>
    <col min="514" max="514" width="40.85546875" style="22" customWidth="1"/>
    <col min="515" max="515" width="5.140625" style="22" customWidth="1"/>
    <col min="516" max="517" width="4.28515625" style="22" customWidth="1"/>
    <col min="518" max="518" width="8.5703125" style="22" customWidth="1"/>
    <col min="519" max="519" width="6.7109375" style="22" customWidth="1"/>
    <col min="520" max="520" width="11.28515625" style="22" customWidth="1"/>
    <col min="521" max="521" width="12.28515625" style="22" customWidth="1"/>
    <col min="522" max="768" width="9.140625" style="22"/>
    <col min="769" max="769" width="3.5703125" style="22" customWidth="1"/>
    <col min="770" max="770" width="40.85546875" style="22" customWidth="1"/>
    <col min="771" max="771" width="5.140625" style="22" customWidth="1"/>
    <col min="772" max="773" width="4.28515625" style="22" customWidth="1"/>
    <col min="774" max="774" width="8.5703125" style="22" customWidth="1"/>
    <col min="775" max="775" width="6.7109375" style="22" customWidth="1"/>
    <col min="776" max="776" width="11.28515625" style="22" customWidth="1"/>
    <col min="777" max="777" width="12.28515625" style="22" customWidth="1"/>
    <col min="778" max="1024" width="9.140625" style="22"/>
    <col min="1025" max="1025" width="3.5703125" style="22" customWidth="1"/>
    <col min="1026" max="1026" width="40.85546875" style="22" customWidth="1"/>
    <col min="1027" max="1027" width="5.140625" style="22" customWidth="1"/>
    <col min="1028" max="1029" width="4.28515625" style="22" customWidth="1"/>
    <col min="1030" max="1030" width="8.5703125" style="22" customWidth="1"/>
    <col min="1031" max="1031" width="6.7109375" style="22" customWidth="1"/>
    <col min="1032" max="1032" width="11.28515625" style="22" customWidth="1"/>
    <col min="1033" max="1033" width="12.28515625" style="22" customWidth="1"/>
    <col min="1034" max="1280" width="9.140625" style="22"/>
    <col min="1281" max="1281" width="3.5703125" style="22" customWidth="1"/>
    <col min="1282" max="1282" width="40.85546875" style="22" customWidth="1"/>
    <col min="1283" max="1283" width="5.140625" style="22" customWidth="1"/>
    <col min="1284" max="1285" width="4.28515625" style="22" customWidth="1"/>
    <col min="1286" max="1286" width="8.5703125" style="22" customWidth="1"/>
    <col min="1287" max="1287" width="6.7109375" style="22" customWidth="1"/>
    <col min="1288" max="1288" width="11.28515625" style="22" customWidth="1"/>
    <col min="1289" max="1289" width="12.28515625" style="22" customWidth="1"/>
    <col min="1290" max="1536" width="9.140625" style="22"/>
    <col min="1537" max="1537" width="3.5703125" style="22" customWidth="1"/>
    <col min="1538" max="1538" width="40.85546875" style="22" customWidth="1"/>
    <col min="1539" max="1539" width="5.140625" style="22" customWidth="1"/>
    <col min="1540" max="1541" width="4.28515625" style="22" customWidth="1"/>
    <col min="1542" max="1542" width="8.5703125" style="22" customWidth="1"/>
    <col min="1543" max="1543" width="6.7109375" style="22" customWidth="1"/>
    <col min="1544" max="1544" width="11.28515625" style="22" customWidth="1"/>
    <col min="1545" max="1545" width="12.28515625" style="22" customWidth="1"/>
    <col min="1546" max="1792" width="9.140625" style="22"/>
    <col min="1793" max="1793" width="3.5703125" style="22" customWidth="1"/>
    <col min="1794" max="1794" width="40.85546875" style="22" customWidth="1"/>
    <col min="1795" max="1795" width="5.140625" style="22" customWidth="1"/>
    <col min="1796" max="1797" width="4.28515625" style="22" customWidth="1"/>
    <col min="1798" max="1798" width="8.5703125" style="22" customWidth="1"/>
    <col min="1799" max="1799" width="6.7109375" style="22" customWidth="1"/>
    <col min="1800" max="1800" width="11.28515625" style="22" customWidth="1"/>
    <col min="1801" max="1801" width="12.28515625" style="22" customWidth="1"/>
    <col min="1802" max="2048" width="9.140625" style="22"/>
    <col min="2049" max="2049" width="3.5703125" style="22" customWidth="1"/>
    <col min="2050" max="2050" width="40.85546875" style="22" customWidth="1"/>
    <col min="2051" max="2051" width="5.140625" style="22" customWidth="1"/>
    <col min="2052" max="2053" width="4.28515625" style="22" customWidth="1"/>
    <col min="2054" max="2054" width="8.5703125" style="22" customWidth="1"/>
    <col min="2055" max="2055" width="6.7109375" style="22" customWidth="1"/>
    <col min="2056" max="2056" width="11.28515625" style="22" customWidth="1"/>
    <col min="2057" max="2057" width="12.28515625" style="22" customWidth="1"/>
    <col min="2058" max="2304" width="9.140625" style="22"/>
    <col min="2305" max="2305" width="3.5703125" style="22" customWidth="1"/>
    <col min="2306" max="2306" width="40.85546875" style="22" customWidth="1"/>
    <col min="2307" max="2307" width="5.140625" style="22" customWidth="1"/>
    <col min="2308" max="2309" width="4.28515625" style="22" customWidth="1"/>
    <col min="2310" max="2310" width="8.5703125" style="22" customWidth="1"/>
    <col min="2311" max="2311" width="6.7109375" style="22" customWidth="1"/>
    <col min="2312" max="2312" width="11.28515625" style="22" customWidth="1"/>
    <col min="2313" max="2313" width="12.28515625" style="22" customWidth="1"/>
    <col min="2314" max="2560" width="9.140625" style="22"/>
    <col min="2561" max="2561" width="3.5703125" style="22" customWidth="1"/>
    <col min="2562" max="2562" width="40.85546875" style="22" customWidth="1"/>
    <col min="2563" max="2563" width="5.140625" style="22" customWidth="1"/>
    <col min="2564" max="2565" width="4.28515625" style="22" customWidth="1"/>
    <col min="2566" max="2566" width="8.5703125" style="22" customWidth="1"/>
    <col min="2567" max="2567" width="6.7109375" style="22" customWidth="1"/>
    <col min="2568" max="2568" width="11.28515625" style="22" customWidth="1"/>
    <col min="2569" max="2569" width="12.28515625" style="22" customWidth="1"/>
    <col min="2570" max="2816" width="9.140625" style="22"/>
    <col min="2817" max="2817" width="3.5703125" style="22" customWidth="1"/>
    <col min="2818" max="2818" width="40.85546875" style="22" customWidth="1"/>
    <col min="2819" max="2819" width="5.140625" style="22" customWidth="1"/>
    <col min="2820" max="2821" width="4.28515625" style="22" customWidth="1"/>
    <col min="2822" max="2822" width="8.5703125" style="22" customWidth="1"/>
    <col min="2823" max="2823" width="6.7109375" style="22" customWidth="1"/>
    <col min="2824" max="2824" width="11.28515625" style="22" customWidth="1"/>
    <col min="2825" max="2825" width="12.28515625" style="22" customWidth="1"/>
    <col min="2826" max="3072" width="9.140625" style="22"/>
    <col min="3073" max="3073" width="3.5703125" style="22" customWidth="1"/>
    <col min="3074" max="3074" width="40.85546875" style="22" customWidth="1"/>
    <col min="3075" max="3075" width="5.140625" style="22" customWidth="1"/>
    <col min="3076" max="3077" width="4.28515625" style="22" customWidth="1"/>
    <col min="3078" max="3078" width="8.5703125" style="22" customWidth="1"/>
    <col min="3079" max="3079" width="6.7109375" style="22" customWidth="1"/>
    <col min="3080" max="3080" width="11.28515625" style="22" customWidth="1"/>
    <col min="3081" max="3081" width="12.28515625" style="22" customWidth="1"/>
    <col min="3082" max="3328" width="9.140625" style="22"/>
    <col min="3329" max="3329" width="3.5703125" style="22" customWidth="1"/>
    <col min="3330" max="3330" width="40.85546875" style="22" customWidth="1"/>
    <col min="3331" max="3331" width="5.140625" style="22" customWidth="1"/>
    <col min="3332" max="3333" width="4.28515625" style="22" customWidth="1"/>
    <col min="3334" max="3334" width="8.5703125" style="22" customWidth="1"/>
    <col min="3335" max="3335" width="6.7109375" style="22" customWidth="1"/>
    <col min="3336" max="3336" width="11.28515625" style="22" customWidth="1"/>
    <col min="3337" max="3337" width="12.28515625" style="22" customWidth="1"/>
    <col min="3338" max="3584" width="9.140625" style="22"/>
    <col min="3585" max="3585" width="3.5703125" style="22" customWidth="1"/>
    <col min="3586" max="3586" width="40.85546875" style="22" customWidth="1"/>
    <col min="3587" max="3587" width="5.140625" style="22" customWidth="1"/>
    <col min="3588" max="3589" width="4.28515625" style="22" customWidth="1"/>
    <col min="3590" max="3590" width="8.5703125" style="22" customWidth="1"/>
    <col min="3591" max="3591" width="6.7109375" style="22" customWidth="1"/>
    <col min="3592" max="3592" width="11.28515625" style="22" customWidth="1"/>
    <col min="3593" max="3593" width="12.28515625" style="22" customWidth="1"/>
    <col min="3594" max="3840" width="9.140625" style="22"/>
    <col min="3841" max="3841" width="3.5703125" style="22" customWidth="1"/>
    <col min="3842" max="3842" width="40.85546875" style="22" customWidth="1"/>
    <col min="3843" max="3843" width="5.140625" style="22" customWidth="1"/>
    <col min="3844" max="3845" width="4.28515625" style="22" customWidth="1"/>
    <col min="3846" max="3846" width="8.5703125" style="22" customWidth="1"/>
    <col min="3847" max="3847" width="6.7109375" style="22" customWidth="1"/>
    <col min="3848" max="3848" width="11.28515625" style="22" customWidth="1"/>
    <col min="3849" max="3849" width="12.28515625" style="22" customWidth="1"/>
    <col min="3850" max="4096" width="9.140625" style="22"/>
    <col min="4097" max="4097" width="3.5703125" style="22" customWidth="1"/>
    <col min="4098" max="4098" width="40.85546875" style="22" customWidth="1"/>
    <col min="4099" max="4099" width="5.140625" style="22" customWidth="1"/>
    <col min="4100" max="4101" width="4.28515625" style="22" customWidth="1"/>
    <col min="4102" max="4102" width="8.5703125" style="22" customWidth="1"/>
    <col min="4103" max="4103" width="6.7109375" style="22" customWidth="1"/>
    <col min="4104" max="4104" width="11.28515625" style="22" customWidth="1"/>
    <col min="4105" max="4105" width="12.28515625" style="22" customWidth="1"/>
    <col min="4106" max="4352" width="9.140625" style="22"/>
    <col min="4353" max="4353" width="3.5703125" style="22" customWidth="1"/>
    <col min="4354" max="4354" width="40.85546875" style="22" customWidth="1"/>
    <col min="4355" max="4355" width="5.140625" style="22" customWidth="1"/>
    <col min="4356" max="4357" width="4.28515625" style="22" customWidth="1"/>
    <col min="4358" max="4358" width="8.5703125" style="22" customWidth="1"/>
    <col min="4359" max="4359" width="6.7109375" style="22" customWidth="1"/>
    <col min="4360" max="4360" width="11.28515625" style="22" customWidth="1"/>
    <col min="4361" max="4361" width="12.28515625" style="22" customWidth="1"/>
    <col min="4362" max="4608" width="9.140625" style="22"/>
    <col min="4609" max="4609" width="3.5703125" style="22" customWidth="1"/>
    <col min="4610" max="4610" width="40.85546875" style="22" customWidth="1"/>
    <col min="4611" max="4611" width="5.140625" style="22" customWidth="1"/>
    <col min="4612" max="4613" width="4.28515625" style="22" customWidth="1"/>
    <col min="4614" max="4614" width="8.5703125" style="22" customWidth="1"/>
    <col min="4615" max="4615" width="6.7109375" style="22" customWidth="1"/>
    <col min="4616" max="4616" width="11.28515625" style="22" customWidth="1"/>
    <col min="4617" max="4617" width="12.28515625" style="22" customWidth="1"/>
    <col min="4618" max="4864" width="9.140625" style="22"/>
    <col min="4865" max="4865" width="3.5703125" style="22" customWidth="1"/>
    <col min="4866" max="4866" width="40.85546875" style="22" customWidth="1"/>
    <col min="4867" max="4867" width="5.140625" style="22" customWidth="1"/>
    <col min="4868" max="4869" width="4.28515625" style="22" customWidth="1"/>
    <col min="4870" max="4870" width="8.5703125" style="22" customWidth="1"/>
    <col min="4871" max="4871" width="6.7109375" style="22" customWidth="1"/>
    <col min="4872" max="4872" width="11.28515625" style="22" customWidth="1"/>
    <col min="4873" max="4873" width="12.28515625" style="22" customWidth="1"/>
    <col min="4874" max="5120" width="9.140625" style="22"/>
    <col min="5121" max="5121" width="3.5703125" style="22" customWidth="1"/>
    <col min="5122" max="5122" width="40.85546875" style="22" customWidth="1"/>
    <col min="5123" max="5123" width="5.140625" style="22" customWidth="1"/>
    <col min="5124" max="5125" width="4.28515625" style="22" customWidth="1"/>
    <col min="5126" max="5126" width="8.5703125" style="22" customWidth="1"/>
    <col min="5127" max="5127" width="6.7109375" style="22" customWidth="1"/>
    <col min="5128" max="5128" width="11.28515625" style="22" customWidth="1"/>
    <col min="5129" max="5129" width="12.28515625" style="22" customWidth="1"/>
    <col min="5130" max="5376" width="9.140625" style="22"/>
    <col min="5377" max="5377" width="3.5703125" style="22" customWidth="1"/>
    <col min="5378" max="5378" width="40.85546875" style="22" customWidth="1"/>
    <col min="5379" max="5379" width="5.140625" style="22" customWidth="1"/>
    <col min="5380" max="5381" width="4.28515625" style="22" customWidth="1"/>
    <col min="5382" max="5382" width="8.5703125" style="22" customWidth="1"/>
    <col min="5383" max="5383" width="6.7109375" style="22" customWidth="1"/>
    <col min="5384" max="5384" width="11.28515625" style="22" customWidth="1"/>
    <col min="5385" max="5385" width="12.28515625" style="22" customWidth="1"/>
    <col min="5386" max="5632" width="9.140625" style="22"/>
    <col min="5633" max="5633" width="3.5703125" style="22" customWidth="1"/>
    <col min="5634" max="5634" width="40.85546875" style="22" customWidth="1"/>
    <col min="5635" max="5635" width="5.140625" style="22" customWidth="1"/>
    <col min="5636" max="5637" width="4.28515625" style="22" customWidth="1"/>
    <col min="5638" max="5638" width="8.5703125" style="22" customWidth="1"/>
    <col min="5639" max="5639" width="6.7109375" style="22" customWidth="1"/>
    <col min="5640" max="5640" width="11.28515625" style="22" customWidth="1"/>
    <col min="5641" max="5641" width="12.28515625" style="22" customWidth="1"/>
    <col min="5642" max="5888" width="9.140625" style="22"/>
    <col min="5889" max="5889" width="3.5703125" style="22" customWidth="1"/>
    <col min="5890" max="5890" width="40.85546875" style="22" customWidth="1"/>
    <col min="5891" max="5891" width="5.140625" style="22" customWidth="1"/>
    <col min="5892" max="5893" width="4.28515625" style="22" customWidth="1"/>
    <col min="5894" max="5894" width="8.5703125" style="22" customWidth="1"/>
    <col min="5895" max="5895" width="6.7109375" style="22" customWidth="1"/>
    <col min="5896" max="5896" width="11.28515625" style="22" customWidth="1"/>
    <col min="5897" max="5897" width="12.28515625" style="22" customWidth="1"/>
    <col min="5898" max="6144" width="9.140625" style="22"/>
    <col min="6145" max="6145" width="3.5703125" style="22" customWidth="1"/>
    <col min="6146" max="6146" width="40.85546875" style="22" customWidth="1"/>
    <col min="6147" max="6147" width="5.140625" style="22" customWidth="1"/>
    <col min="6148" max="6149" width="4.28515625" style="22" customWidth="1"/>
    <col min="6150" max="6150" width="8.5703125" style="22" customWidth="1"/>
    <col min="6151" max="6151" width="6.7109375" style="22" customWidth="1"/>
    <col min="6152" max="6152" width="11.28515625" style="22" customWidth="1"/>
    <col min="6153" max="6153" width="12.28515625" style="22" customWidth="1"/>
    <col min="6154" max="6400" width="9.140625" style="22"/>
    <col min="6401" max="6401" width="3.5703125" style="22" customWidth="1"/>
    <col min="6402" max="6402" width="40.85546875" style="22" customWidth="1"/>
    <col min="6403" max="6403" width="5.140625" style="22" customWidth="1"/>
    <col min="6404" max="6405" width="4.28515625" style="22" customWidth="1"/>
    <col min="6406" max="6406" width="8.5703125" style="22" customWidth="1"/>
    <col min="6407" max="6407" width="6.7109375" style="22" customWidth="1"/>
    <col min="6408" max="6408" width="11.28515625" style="22" customWidth="1"/>
    <col min="6409" max="6409" width="12.28515625" style="22" customWidth="1"/>
    <col min="6410" max="6656" width="9.140625" style="22"/>
    <col min="6657" max="6657" width="3.5703125" style="22" customWidth="1"/>
    <col min="6658" max="6658" width="40.85546875" style="22" customWidth="1"/>
    <col min="6659" max="6659" width="5.140625" style="22" customWidth="1"/>
    <col min="6660" max="6661" width="4.28515625" style="22" customWidth="1"/>
    <col min="6662" max="6662" width="8.5703125" style="22" customWidth="1"/>
    <col min="6663" max="6663" width="6.7109375" style="22" customWidth="1"/>
    <col min="6664" max="6664" width="11.28515625" style="22" customWidth="1"/>
    <col min="6665" max="6665" width="12.28515625" style="22" customWidth="1"/>
    <col min="6666" max="6912" width="9.140625" style="22"/>
    <col min="6913" max="6913" width="3.5703125" style="22" customWidth="1"/>
    <col min="6914" max="6914" width="40.85546875" style="22" customWidth="1"/>
    <col min="6915" max="6915" width="5.140625" style="22" customWidth="1"/>
    <col min="6916" max="6917" width="4.28515625" style="22" customWidth="1"/>
    <col min="6918" max="6918" width="8.5703125" style="22" customWidth="1"/>
    <col min="6919" max="6919" width="6.7109375" style="22" customWidth="1"/>
    <col min="6920" max="6920" width="11.28515625" style="22" customWidth="1"/>
    <col min="6921" max="6921" width="12.28515625" style="22" customWidth="1"/>
    <col min="6922" max="7168" width="9.140625" style="22"/>
    <col min="7169" max="7169" width="3.5703125" style="22" customWidth="1"/>
    <col min="7170" max="7170" width="40.85546875" style="22" customWidth="1"/>
    <col min="7171" max="7171" width="5.140625" style="22" customWidth="1"/>
    <col min="7172" max="7173" width="4.28515625" style="22" customWidth="1"/>
    <col min="7174" max="7174" width="8.5703125" style="22" customWidth="1"/>
    <col min="7175" max="7175" width="6.7109375" style="22" customWidth="1"/>
    <col min="7176" max="7176" width="11.28515625" style="22" customWidth="1"/>
    <col min="7177" max="7177" width="12.28515625" style="22" customWidth="1"/>
    <col min="7178" max="7424" width="9.140625" style="22"/>
    <col min="7425" max="7425" width="3.5703125" style="22" customWidth="1"/>
    <col min="7426" max="7426" width="40.85546875" style="22" customWidth="1"/>
    <col min="7427" max="7427" width="5.140625" style="22" customWidth="1"/>
    <col min="7428" max="7429" width="4.28515625" style="22" customWidth="1"/>
    <col min="7430" max="7430" width="8.5703125" style="22" customWidth="1"/>
    <col min="7431" max="7431" width="6.7109375" style="22" customWidth="1"/>
    <col min="7432" max="7432" width="11.28515625" style="22" customWidth="1"/>
    <col min="7433" max="7433" width="12.28515625" style="22" customWidth="1"/>
    <col min="7434" max="7680" width="9.140625" style="22"/>
    <col min="7681" max="7681" width="3.5703125" style="22" customWidth="1"/>
    <col min="7682" max="7682" width="40.85546875" style="22" customWidth="1"/>
    <col min="7683" max="7683" width="5.140625" style="22" customWidth="1"/>
    <col min="7684" max="7685" width="4.28515625" style="22" customWidth="1"/>
    <col min="7686" max="7686" width="8.5703125" style="22" customWidth="1"/>
    <col min="7687" max="7687" width="6.7109375" style="22" customWidth="1"/>
    <col min="7688" max="7688" width="11.28515625" style="22" customWidth="1"/>
    <col min="7689" max="7689" width="12.28515625" style="22" customWidth="1"/>
    <col min="7690" max="7936" width="9.140625" style="22"/>
    <col min="7937" max="7937" width="3.5703125" style="22" customWidth="1"/>
    <col min="7938" max="7938" width="40.85546875" style="22" customWidth="1"/>
    <col min="7939" max="7939" width="5.140625" style="22" customWidth="1"/>
    <col min="7940" max="7941" width="4.28515625" style="22" customWidth="1"/>
    <col min="7942" max="7942" width="8.5703125" style="22" customWidth="1"/>
    <col min="7943" max="7943" width="6.7109375" style="22" customWidth="1"/>
    <col min="7944" max="7944" width="11.28515625" style="22" customWidth="1"/>
    <col min="7945" max="7945" width="12.28515625" style="22" customWidth="1"/>
    <col min="7946" max="8192" width="9.140625" style="22"/>
    <col min="8193" max="8193" width="3.5703125" style="22" customWidth="1"/>
    <col min="8194" max="8194" width="40.85546875" style="22" customWidth="1"/>
    <col min="8195" max="8195" width="5.140625" style="22" customWidth="1"/>
    <col min="8196" max="8197" width="4.28515625" style="22" customWidth="1"/>
    <col min="8198" max="8198" width="8.5703125" style="22" customWidth="1"/>
    <col min="8199" max="8199" width="6.7109375" style="22" customWidth="1"/>
    <col min="8200" max="8200" width="11.28515625" style="22" customWidth="1"/>
    <col min="8201" max="8201" width="12.28515625" style="22" customWidth="1"/>
    <col min="8202" max="8448" width="9.140625" style="22"/>
    <col min="8449" max="8449" width="3.5703125" style="22" customWidth="1"/>
    <col min="8450" max="8450" width="40.85546875" style="22" customWidth="1"/>
    <col min="8451" max="8451" width="5.140625" style="22" customWidth="1"/>
    <col min="8452" max="8453" width="4.28515625" style="22" customWidth="1"/>
    <col min="8454" max="8454" width="8.5703125" style="22" customWidth="1"/>
    <col min="8455" max="8455" width="6.7109375" style="22" customWidth="1"/>
    <col min="8456" max="8456" width="11.28515625" style="22" customWidth="1"/>
    <col min="8457" max="8457" width="12.28515625" style="22" customWidth="1"/>
    <col min="8458" max="8704" width="9.140625" style="22"/>
    <col min="8705" max="8705" width="3.5703125" style="22" customWidth="1"/>
    <col min="8706" max="8706" width="40.85546875" style="22" customWidth="1"/>
    <col min="8707" max="8707" width="5.140625" style="22" customWidth="1"/>
    <col min="8708" max="8709" width="4.28515625" style="22" customWidth="1"/>
    <col min="8710" max="8710" width="8.5703125" style="22" customWidth="1"/>
    <col min="8711" max="8711" width="6.7109375" style="22" customWidth="1"/>
    <col min="8712" max="8712" width="11.28515625" style="22" customWidth="1"/>
    <col min="8713" max="8713" width="12.28515625" style="22" customWidth="1"/>
    <col min="8714" max="8960" width="9.140625" style="22"/>
    <col min="8961" max="8961" width="3.5703125" style="22" customWidth="1"/>
    <col min="8962" max="8962" width="40.85546875" style="22" customWidth="1"/>
    <col min="8963" max="8963" width="5.140625" style="22" customWidth="1"/>
    <col min="8964" max="8965" width="4.28515625" style="22" customWidth="1"/>
    <col min="8966" max="8966" width="8.5703125" style="22" customWidth="1"/>
    <col min="8967" max="8967" width="6.7109375" style="22" customWidth="1"/>
    <col min="8968" max="8968" width="11.28515625" style="22" customWidth="1"/>
    <col min="8969" max="8969" width="12.28515625" style="22" customWidth="1"/>
    <col min="8970" max="9216" width="9.140625" style="22"/>
    <col min="9217" max="9217" width="3.5703125" style="22" customWidth="1"/>
    <col min="9218" max="9218" width="40.85546875" style="22" customWidth="1"/>
    <col min="9219" max="9219" width="5.140625" style="22" customWidth="1"/>
    <col min="9220" max="9221" width="4.28515625" style="22" customWidth="1"/>
    <col min="9222" max="9222" width="8.5703125" style="22" customWidth="1"/>
    <col min="9223" max="9223" width="6.7109375" style="22" customWidth="1"/>
    <col min="9224" max="9224" width="11.28515625" style="22" customWidth="1"/>
    <col min="9225" max="9225" width="12.28515625" style="22" customWidth="1"/>
    <col min="9226" max="9472" width="9.140625" style="22"/>
    <col min="9473" max="9473" width="3.5703125" style="22" customWidth="1"/>
    <col min="9474" max="9474" width="40.85546875" style="22" customWidth="1"/>
    <col min="9475" max="9475" width="5.140625" style="22" customWidth="1"/>
    <col min="9476" max="9477" width="4.28515625" style="22" customWidth="1"/>
    <col min="9478" max="9478" width="8.5703125" style="22" customWidth="1"/>
    <col min="9479" max="9479" width="6.7109375" style="22" customWidth="1"/>
    <col min="9480" max="9480" width="11.28515625" style="22" customWidth="1"/>
    <col min="9481" max="9481" width="12.28515625" style="22" customWidth="1"/>
    <col min="9482" max="9728" width="9.140625" style="22"/>
    <col min="9729" max="9729" width="3.5703125" style="22" customWidth="1"/>
    <col min="9730" max="9730" width="40.85546875" style="22" customWidth="1"/>
    <col min="9731" max="9731" width="5.140625" style="22" customWidth="1"/>
    <col min="9732" max="9733" width="4.28515625" style="22" customWidth="1"/>
    <col min="9734" max="9734" width="8.5703125" style="22" customWidth="1"/>
    <col min="9735" max="9735" width="6.7109375" style="22" customWidth="1"/>
    <col min="9736" max="9736" width="11.28515625" style="22" customWidth="1"/>
    <col min="9737" max="9737" width="12.28515625" style="22" customWidth="1"/>
    <col min="9738" max="9984" width="9.140625" style="22"/>
    <col min="9985" max="9985" width="3.5703125" style="22" customWidth="1"/>
    <col min="9986" max="9986" width="40.85546875" style="22" customWidth="1"/>
    <col min="9987" max="9987" width="5.140625" style="22" customWidth="1"/>
    <col min="9988" max="9989" width="4.28515625" style="22" customWidth="1"/>
    <col min="9990" max="9990" width="8.5703125" style="22" customWidth="1"/>
    <col min="9991" max="9991" width="6.7109375" style="22" customWidth="1"/>
    <col min="9992" max="9992" width="11.28515625" style="22" customWidth="1"/>
    <col min="9993" max="9993" width="12.28515625" style="22" customWidth="1"/>
    <col min="9994" max="10240" width="9.140625" style="22"/>
    <col min="10241" max="10241" width="3.5703125" style="22" customWidth="1"/>
    <col min="10242" max="10242" width="40.85546875" style="22" customWidth="1"/>
    <col min="10243" max="10243" width="5.140625" style="22" customWidth="1"/>
    <col min="10244" max="10245" width="4.28515625" style="22" customWidth="1"/>
    <col min="10246" max="10246" width="8.5703125" style="22" customWidth="1"/>
    <col min="10247" max="10247" width="6.7109375" style="22" customWidth="1"/>
    <col min="10248" max="10248" width="11.28515625" style="22" customWidth="1"/>
    <col min="10249" max="10249" width="12.28515625" style="22" customWidth="1"/>
    <col min="10250" max="10496" width="9.140625" style="22"/>
    <col min="10497" max="10497" width="3.5703125" style="22" customWidth="1"/>
    <col min="10498" max="10498" width="40.85546875" style="22" customWidth="1"/>
    <col min="10499" max="10499" width="5.140625" style="22" customWidth="1"/>
    <col min="10500" max="10501" width="4.28515625" style="22" customWidth="1"/>
    <col min="10502" max="10502" width="8.5703125" style="22" customWidth="1"/>
    <col min="10503" max="10503" width="6.7109375" style="22" customWidth="1"/>
    <col min="10504" max="10504" width="11.28515625" style="22" customWidth="1"/>
    <col min="10505" max="10505" width="12.28515625" style="22" customWidth="1"/>
    <col min="10506" max="10752" width="9.140625" style="22"/>
    <col min="10753" max="10753" width="3.5703125" style="22" customWidth="1"/>
    <col min="10754" max="10754" width="40.85546875" style="22" customWidth="1"/>
    <col min="10755" max="10755" width="5.140625" style="22" customWidth="1"/>
    <col min="10756" max="10757" width="4.28515625" style="22" customWidth="1"/>
    <col min="10758" max="10758" width="8.5703125" style="22" customWidth="1"/>
    <col min="10759" max="10759" width="6.7109375" style="22" customWidth="1"/>
    <col min="10760" max="10760" width="11.28515625" style="22" customWidth="1"/>
    <col min="10761" max="10761" width="12.28515625" style="22" customWidth="1"/>
    <col min="10762" max="11008" width="9.140625" style="22"/>
    <col min="11009" max="11009" width="3.5703125" style="22" customWidth="1"/>
    <col min="11010" max="11010" width="40.85546875" style="22" customWidth="1"/>
    <col min="11011" max="11011" width="5.140625" style="22" customWidth="1"/>
    <col min="11012" max="11013" width="4.28515625" style="22" customWidth="1"/>
    <col min="11014" max="11014" width="8.5703125" style="22" customWidth="1"/>
    <col min="11015" max="11015" width="6.7109375" style="22" customWidth="1"/>
    <col min="11016" max="11016" width="11.28515625" style="22" customWidth="1"/>
    <col min="11017" max="11017" width="12.28515625" style="22" customWidth="1"/>
    <col min="11018" max="11264" width="9.140625" style="22"/>
    <col min="11265" max="11265" width="3.5703125" style="22" customWidth="1"/>
    <col min="11266" max="11266" width="40.85546875" style="22" customWidth="1"/>
    <col min="11267" max="11267" width="5.140625" style="22" customWidth="1"/>
    <col min="11268" max="11269" width="4.28515625" style="22" customWidth="1"/>
    <col min="11270" max="11270" width="8.5703125" style="22" customWidth="1"/>
    <col min="11271" max="11271" width="6.7109375" style="22" customWidth="1"/>
    <col min="11272" max="11272" width="11.28515625" style="22" customWidth="1"/>
    <col min="11273" max="11273" width="12.28515625" style="22" customWidth="1"/>
    <col min="11274" max="11520" width="9.140625" style="22"/>
    <col min="11521" max="11521" width="3.5703125" style="22" customWidth="1"/>
    <col min="11522" max="11522" width="40.85546875" style="22" customWidth="1"/>
    <col min="11523" max="11523" width="5.140625" style="22" customWidth="1"/>
    <col min="11524" max="11525" width="4.28515625" style="22" customWidth="1"/>
    <col min="11526" max="11526" width="8.5703125" style="22" customWidth="1"/>
    <col min="11527" max="11527" width="6.7109375" style="22" customWidth="1"/>
    <col min="11528" max="11528" width="11.28515625" style="22" customWidth="1"/>
    <col min="11529" max="11529" width="12.28515625" style="22" customWidth="1"/>
    <col min="11530" max="11776" width="9.140625" style="22"/>
    <col min="11777" max="11777" width="3.5703125" style="22" customWidth="1"/>
    <col min="11778" max="11778" width="40.85546875" style="22" customWidth="1"/>
    <col min="11779" max="11779" width="5.140625" style="22" customWidth="1"/>
    <col min="11780" max="11781" width="4.28515625" style="22" customWidth="1"/>
    <col min="11782" max="11782" width="8.5703125" style="22" customWidth="1"/>
    <col min="11783" max="11783" width="6.7109375" style="22" customWidth="1"/>
    <col min="11784" max="11784" width="11.28515625" style="22" customWidth="1"/>
    <col min="11785" max="11785" width="12.28515625" style="22" customWidth="1"/>
    <col min="11786" max="12032" width="9.140625" style="22"/>
    <col min="12033" max="12033" width="3.5703125" style="22" customWidth="1"/>
    <col min="12034" max="12034" width="40.85546875" style="22" customWidth="1"/>
    <col min="12035" max="12035" width="5.140625" style="22" customWidth="1"/>
    <col min="12036" max="12037" width="4.28515625" style="22" customWidth="1"/>
    <col min="12038" max="12038" width="8.5703125" style="22" customWidth="1"/>
    <col min="12039" max="12039" width="6.7109375" style="22" customWidth="1"/>
    <col min="12040" max="12040" width="11.28515625" style="22" customWidth="1"/>
    <col min="12041" max="12041" width="12.28515625" style="22" customWidth="1"/>
    <col min="12042" max="12288" width="9.140625" style="22"/>
    <col min="12289" max="12289" width="3.5703125" style="22" customWidth="1"/>
    <col min="12290" max="12290" width="40.85546875" style="22" customWidth="1"/>
    <col min="12291" max="12291" width="5.140625" style="22" customWidth="1"/>
    <col min="12292" max="12293" width="4.28515625" style="22" customWidth="1"/>
    <col min="12294" max="12294" width="8.5703125" style="22" customWidth="1"/>
    <col min="12295" max="12295" width="6.7109375" style="22" customWidth="1"/>
    <col min="12296" max="12296" width="11.28515625" style="22" customWidth="1"/>
    <col min="12297" max="12297" width="12.28515625" style="22" customWidth="1"/>
    <col min="12298" max="12544" width="9.140625" style="22"/>
    <col min="12545" max="12545" width="3.5703125" style="22" customWidth="1"/>
    <col min="12546" max="12546" width="40.85546875" style="22" customWidth="1"/>
    <col min="12547" max="12547" width="5.140625" style="22" customWidth="1"/>
    <col min="12548" max="12549" width="4.28515625" style="22" customWidth="1"/>
    <col min="12550" max="12550" width="8.5703125" style="22" customWidth="1"/>
    <col min="12551" max="12551" width="6.7109375" style="22" customWidth="1"/>
    <col min="12552" max="12552" width="11.28515625" style="22" customWidth="1"/>
    <col min="12553" max="12553" width="12.28515625" style="22" customWidth="1"/>
    <col min="12554" max="12800" width="9.140625" style="22"/>
    <col min="12801" max="12801" width="3.5703125" style="22" customWidth="1"/>
    <col min="12802" max="12802" width="40.85546875" style="22" customWidth="1"/>
    <col min="12803" max="12803" width="5.140625" style="22" customWidth="1"/>
    <col min="12804" max="12805" width="4.28515625" style="22" customWidth="1"/>
    <col min="12806" max="12806" width="8.5703125" style="22" customWidth="1"/>
    <col min="12807" max="12807" width="6.7109375" style="22" customWidth="1"/>
    <col min="12808" max="12808" width="11.28515625" style="22" customWidth="1"/>
    <col min="12809" max="12809" width="12.28515625" style="22" customWidth="1"/>
    <col min="12810" max="13056" width="9.140625" style="22"/>
    <col min="13057" max="13057" width="3.5703125" style="22" customWidth="1"/>
    <col min="13058" max="13058" width="40.85546875" style="22" customWidth="1"/>
    <col min="13059" max="13059" width="5.140625" style="22" customWidth="1"/>
    <col min="13060" max="13061" width="4.28515625" style="22" customWidth="1"/>
    <col min="13062" max="13062" width="8.5703125" style="22" customWidth="1"/>
    <col min="13063" max="13063" width="6.7109375" style="22" customWidth="1"/>
    <col min="13064" max="13064" width="11.28515625" style="22" customWidth="1"/>
    <col min="13065" max="13065" width="12.28515625" style="22" customWidth="1"/>
    <col min="13066" max="13312" width="9.140625" style="22"/>
    <col min="13313" max="13313" width="3.5703125" style="22" customWidth="1"/>
    <col min="13314" max="13314" width="40.85546875" style="22" customWidth="1"/>
    <col min="13315" max="13315" width="5.140625" style="22" customWidth="1"/>
    <col min="13316" max="13317" width="4.28515625" style="22" customWidth="1"/>
    <col min="13318" max="13318" width="8.5703125" style="22" customWidth="1"/>
    <col min="13319" max="13319" width="6.7109375" style="22" customWidth="1"/>
    <col min="13320" max="13320" width="11.28515625" style="22" customWidth="1"/>
    <col min="13321" max="13321" width="12.28515625" style="22" customWidth="1"/>
    <col min="13322" max="13568" width="9.140625" style="22"/>
    <col min="13569" max="13569" width="3.5703125" style="22" customWidth="1"/>
    <col min="13570" max="13570" width="40.85546875" style="22" customWidth="1"/>
    <col min="13571" max="13571" width="5.140625" style="22" customWidth="1"/>
    <col min="13572" max="13573" width="4.28515625" style="22" customWidth="1"/>
    <col min="13574" max="13574" width="8.5703125" style="22" customWidth="1"/>
    <col min="13575" max="13575" width="6.7109375" style="22" customWidth="1"/>
    <col min="13576" max="13576" width="11.28515625" style="22" customWidth="1"/>
    <col min="13577" max="13577" width="12.28515625" style="22" customWidth="1"/>
    <col min="13578" max="13824" width="9.140625" style="22"/>
    <col min="13825" max="13825" width="3.5703125" style="22" customWidth="1"/>
    <col min="13826" max="13826" width="40.85546875" style="22" customWidth="1"/>
    <col min="13827" max="13827" width="5.140625" style="22" customWidth="1"/>
    <col min="13828" max="13829" width="4.28515625" style="22" customWidth="1"/>
    <col min="13830" max="13830" width="8.5703125" style="22" customWidth="1"/>
    <col min="13831" max="13831" width="6.7109375" style="22" customWidth="1"/>
    <col min="13832" max="13832" width="11.28515625" style="22" customWidth="1"/>
    <col min="13833" max="13833" width="12.28515625" style="22" customWidth="1"/>
    <col min="13834" max="14080" width="9.140625" style="22"/>
    <col min="14081" max="14081" width="3.5703125" style="22" customWidth="1"/>
    <col min="14082" max="14082" width="40.85546875" style="22" customWidth="1"/>
    <col min="14083" max="14083" width="5.140625" style="22" customWidth="1"/>
    <col min="14084" max="14085" width="4.28515625" style="22" customWidth="1"/>
    <col min="14086" max="14086" width="8.5703125" style="22" customWidth="1"/>
    <col min="14087" max="14087" width="6.7109375" style="22" customWidth="1"/>
    <col min="14088" max="14088" width="11.28515625" style="22" customWidth="1"/>
    <col min="14089" max="14089" width="12.28515625" style="22" customWidth="1"/>
    <col min="14090" max="14336" width="9.140625" style="22"/>
    <col min="14337" max="14337" width="3.5703125" style="22" customWidth="1"/>
    <col min="14338" max="14338" width="40.85546875" style="22" customWidth="1"/>
    <col min="14339" max="14339" width="5.140625" style="22" customWidth="1"/>
    <col min="14340" max="14341" width="4.28515625" style="22" customWidth="1"/>
    <col min="14342" max="14342" width="8.5703125" style="22" customWidth="1"/>
    <col min="14343" max="14343" width="6.7109375" style="22" customWidth="1"/>
    <col min="14344" max="14344" width="11.28515625" style="22" customWidth="1"/>
    <col min="14345" max="14345" width="12.28515625" style="22" customWidth="1"/>
    <col min="14346" max="14592" width="9.140625" style="22"/>
    <col min="14593" max="14593" width="3.5703125" style="22" customWidth="1"/>
    <col min="14594" max="14594" width="40.85546875" style="22" customWidth="1"/>
    <col min="14595" max="14595" width="5.140625" style="22" customWidth="1"/>
    <col min="14596" max="14597" width="4.28515625" style="22" customWidth="1"/>
    <col min="14598" max="14598" width="8.5703125" style="22" customWidth="1"/>
    <col min="14599" max="14599" width="6.7109375" style="22" customWidth="1"/>
    <col min="14600" max="14600" width="11.28515625" style="22" customWidth="1"/>
    <col min="14601" max="14601" width="12.28515625" style="22" customWidth="1"/>
    <col min="14602" max="14848" width="9.140625" style="22"/>
    <col min="14849" max="14849" width="3.5703125" style="22" customWidth="1"/>
    <col min="14850" max="14850" width="40.85546875" style="22" customWidth="1"/>
    <col min="14851" max="14851" width="5.140625" style="22" customWidth="1"/>
    <col min="14852" max="14853" width="4.28515625" style="22" customWidth="1"/>
    <col min="14854" max="14854" width="8.5703125" style="22" customWidth="1"/>
    <col min="14855" max="14855" width="6.7109375" style="22" customWidth="1"/>
    <col min="14856" max="14856" width="11.28515625" style="22" customWidth="1"/>
    <col min="14857" max="14857" width="12.28515625" style="22" customWidth="1"/>
    <col min="14858" max="15104" width="9.140625" style="22"/>
    <col min="15105" max="15105" width="3.5703125" style="22" customWidth="1"/>
    <col min="15106" max="15106" width="40.85546875" style="22" customWidth="1"/>
    <col min="15107" max="15107" width="5.140625" style="22" customWidth="1"/>
    <col min="15108" max="15109" width="4.28515625" style="22" customWidth="1"/>
    <col min="15110" max="15110" width="8.5703125" style="22" customWidth="1"/>
    <col min="15111" max="15111" width="6.7109375" style="22" customWidth="1"/>
    <col min="15112" max="15112" width="11.28515625" style="22" customWidth="1"/>
    <col min="15113" max="15113" width="12.28515625" style="22" customWidth="1"/>
    <col min="15114" max="15360" width="9.140625" style="22"/>
    <col min="15361" max="15361" width="3.5703125" style="22" customWidth="1"/>
    <col min="15362" max="15362" width="40.85546875" style="22" customWidth="1"/>
    <col min="15363" max="15363" width="5.140625" style="22" customWidth="1"/>
    <col min="15364" max="15365" width="4.28515625" style="22" customWidth="1"/>
    <col min="15366" max="15366" width="8.5703125" style="22" customWidth="1"/>
    <col min="15367" max="15367" width="6.7109375" style="22" customWidth="1"/>
    <col min="15368" max="15368" width="11.28515625" style="22" customWidth="1"/>
    <col min="15369" max="15369" width="12.28515625" style="22" customWidth="1"/>
    <col min="15370" max="15616" width="9.140625" style="22"/>
    <col min="15617" max="15617" width="3.5703125" style="22" customWidth="1"/>
    <col min="15618" max="15618" width="40.85546875" style="22" customWidth="1"/>
    <col min="15619" max="15619" width="5.140625" style="22" customWidth="1"/>
    <col min="15620" max="15621" width="4.28515625" style="22" customWidth="1"/>
    <col min="15622" max="15622" width="8.5703125" style="22" customWidth="1"/>
    <col min="15623" max="15623" width="6.7109375" style="22" customWidth="1"/>
    <col min="15624" max="15624" width="11.28515625" style="22" customWidth="1"/>
    <col min="15625" max="15625" width="12.28515625" style="22" customWidth="1"/>
    <col min="15626" max="15872" width="9.140625" style="22"/>
    <col min="15873" max="15873" width="3.5703125" style="22" customWidth="1"/>
    <col min="15874" max="15874" width="40.85546875" style="22" customWidth="1"/>
    <col min="15875" max="15875" width="5.140625" style="22" customWidth="1"/>
    <col min="15876" max="15877" width="4.28515625" style="22" customWidth="1"/>
    <col min="15878" max="15878" width="8.5703125" style="22" customWidth="1"/>
    <col min="15879" max="15879" width="6.7109375" style="22" customWidth="1"/>
    <col min="15880" max="15880" width="11.28515625" style="22" customWidth="1"/>
    <col min="15881" max="15881" width="12.28515625" style="22" customWidth="1"/>
    <col min="15882" max="16128" width="9.140625" style="22"/>
    <col min="16129" max="16129" width="3.5703125" style="22" customWidth="1"/>
    <col min="16130" max="16130" width="40.85546875" style="22" customWidth="1"/>
    <col min="16131" max="16131" width="5.140625" style="22" customWidth="1"/>
    <col min="16132" max="16133" width="4.28515625" style="22" customWidth="1"/>
    <col min="16134" max="16134" width="8.5703125" style="22" customWidth="1"/>
    <col min="16135" max="16135" width="6.7109375" style="22" customWidth="1"/>
    <col min="16136" max="16136" width="11.28515625" style="22" customWidth="1"/>
    <col min="16137" max="16137" width="12.28515625" style="22" customWidth="1"/>
    <col min="16138" max="16384" width="9.140625" style="22"/>
  </cols>
  <sheetData>
    <row r="1" spans="1:10" ht="75" customHeight="1">
      <c r="A1" s="89"/>
      <c r="B1" s="90"/>
      <c r="C1" s="234" t="s">
        <v>296</v>
      </c>
      <c r="D1" s="234"/>
      <c r="E1" s="234"/>
      <c r="F1" s="234"/>
      <c r="G1" s="234"/>
      <c r="H1" s="234"/>
      <c r="I1" s="234"/>
      <c r="J1" s="234"/>
    </row>
    <row r="2" spans="1:10" ht="25.5" customHeight="1">
      <c r="A2" s="89"/>
      <c r="B2" s="90"/>
      <c r="C2" s="234"/>
      <c r="D2" s="234"/>
      <c r="E2" s="234"/>
      <c r="F2" s="234"/>
      <c r="G2" s="234"/>
      <c r="H2" s="234"/>
      <c r="I2" s="234"/>
      <c r="J2" s="234"/>
    </row>
    <row r="3" spans="1:10" s="11" customFormat="1" ht="37.5" hidden="1" customHeight="1">
      <c r="A3" s="89"/>
      <c r="B3" s="90"/>
      <c r="C3" s="234"/>
      <c r="D3" s="234"/>
      <c r="E3" s="234"/>
      <c r="F3" s="234"/>
      <c r="G3" s="234"/>
      <c r="H3" s="234"/>
      <c r="I3" s="234"/>
      <c r="J3" s="234"/>
    </row>
    <row r="4" spans="1:10" s="23" customFormat="1" hidden="1">
      <c r="A4" s="91"/>
      <c r="B4" s="92"/>
      <c r="C4" s="234"/>
      <c r="D4" s="234"/>
      <c r="E4" s="234"/>
      <c r="F4" s="234"/>
      <c r="G4" s="234"/>
      <c r="H4" s="234"/>
      <c r="I4" s="234"/>
      <c r="J4" s="234"/>
    </row>
    <row r="5" spans="1:10" s="25" customFormat="1" ht="30.75" customHeight="1">
      <c r="A5" s="91"/>
      <c r="B5" s="92"/>
      <c r="C5" s="108"/>
      <c r="D5" s="108"/>
      <c r="E5" s="108"/>
      <c r="F5" s="108"/>
      <c r="G5" s="108"/>
      <c r="H5" s="116"/>
      <c r="I5" s="108"/>
    </row>
    <row r="6" spans="1:10" s="23" customFormat="1" ht="33.75" customHeight="1">
      <c r="A6" s="257" t="s">
        <v>238</v>
      </c>
      <c r="B6" s="258"/>
      <c r="C6" s="258"/>
      <c r="D6" s="258"/>
      <c r="E6" s="258"/>
      <c r="F6" s="258"/>
      <c r="G6" s="258"/>
      <c r="H6" s="258"/>
      <c r="I6" s="258"/>
    </row>
    <row r="7" spans="1:10" s="23" customFormat="1" ht="13.5" thickBot="1">
      <c r="A7" s="91"/>
      <c r="B7" s="92"/>
      <c r="C7" s="92"/>
      <c r="D7" s="92"/>
      <c r="E7" s="92"/>
      <c r="F7" s="94"/>
      <c r="G7" s="259" t="s">
        <v>48</v>
      </c>
      <c r="H7" s="259"/>
      <c r="I7" s="259"/>
    </row>
    <row r="8" spans="1:10" s="23" customFormat="1" ht="30.75" customHeight="1">
      <c r="A8" s="176" t="s">
        <v>49</v>
      </c>
      <c r="B8" s="177" t="s">
        <v>47</v>
      </c>
      <c r="C8" s="178" t="s">
        <v>109</v>
      </c>
      <c r="D8" s="178" t="s">
        <v>110</v>
      </c>
      <c r="E8" s="178" t="s">
        <v>111</v>
      </c>
      <c r="F8" s="178" t="s">
        <v>112</v>
      </c>
      <c r="G8" s="178" t="s">
        <v>113</v>
      </c>
      <c r="H8" s="179" t="s">
        <v>135</v>
      </c>
      <c r="I8" s="98" t="s">
        <v>239</v>
      </c>
      <c r="J8" s="180" t="s">
        <v>235</v>
      </c>
    </row>
    <row r="9" spans="1:10" s="24" customFormat="1" ht="17.25" customHeight="1">
      <c r="A9" s="99">
        <v>1</v>
      </c>
      <c r="B9" s="100">
        <v>2</v>
      </c>
      <c r="C9" s="101" t="s">
        <v>51</v>
      </c>
      <c r="D9" s="101" t="s">
        <v>52</v>
      </c>
      <c r="E9" s="101" t="s">
        <v>53</v>
      </c>
      <c r="F9" s="101" t="s">
        <v>54</v>
      </c>
      <c r="G9" s="101" t="s">
        <v>55</v>
      </c>
      <c r="H9" s="125" t="s">
        <v>151</v>
      </c>
      <c r="I9" s="102">
        <v>9</v>
      </c>
      <c r="J9" s="115">
        <v>10</v>
      </c>
    </row>
    <row r="10" spans="1:10" s="25" customFormat="1" ht="17.25" customHeight="1">
      <c r="A10" s="169">
        <v>1</v>
      </c>
      <c r="B10" s="171" t="s">
        <v>99</v>
      </c>
      <c r="C10" s="187" t="s">
        <v>108</v>
      </c>
      <c r="D10" s="66" t="s">
        <v>89</v>
      </c>
      <c r="E10" s="66" t="s">
        <v>182</v>
      </c>
      <c r="F10" s="66" t="s">
        <v>183</v>
      </c>
      <c r="G10" s="66" t="s">
        <v>114</v>
      </c>
      <c r="H10" s="130">
        <f>H11+H19+H30+H32+H34</f>
        <v>0</v>
      </c>
      <c r="I10" s="139">
        <f>I12+I20+I30+I32+I34</f>
        <v>2240.8999999999996</v>
      </c>
      <c r="J10" s="167">
        <f>J11+J19+J30+J32+J34</f>
        <v>2090.8999999999996</v>
      </c>
    </row>
    <row r="11" spans="1:10" ht="17.25" customHeight="1">
      <c r="A11" s="170">
        <v>2</v>
      </c>
      <c r="B11" s="171" t="s">
        <v>184</v>
      </c>
      <c r="C11" s="187" t="s">
        <v>108</v>
      </c>
      <c r="D11" s="66" t="s">
        <v>89</v>
      </c>
      <c r="E11" s="66" t="s">
        <v>90</v>
      </c>
      <c r="F11" s="66" t="s">
        <v>183</v>
      </c>
      <c r="G11" s="66" t="s">
        <v>114</v>
      </c>
      <c r="H11" s="133">
        <f>H12</f>
        <v>0</v>
      </c>
      <c r="I11" s="137">
        <f>I12</f>
        <v>467.9</v>
      </c>
      <c r="J11" s="165">
        <f t="shared" ref="J11:J73" si="0">I11</f>
        <v>467.9</v>
      </c>
    </row>
    <row r="12" spans="1:10" s="23" customFormat="1" ht="51.75" customHeight="1">
      <c r="A12" s="169">
        <v>3</v>
      </c>
      <c r="B12" s="171" t="s">
        <v>45</v>
      </c>
      <c r="C12" s="187" t="s">
        <v>108</v>
      </c>
      <c r="D12" s="66" t="s">
        <v>89</v>
      </c>
      <c r="E12" s="66" t="s">
        <v>90</v>
      </c>
      <c r="F12" s="66" t="s">
        <v>185</v>
      </c>
      <c r="G12" s="66" t="s">
        <v>114</v>
      </c>
      <c r="H12" s="130">
        <f>H13</f>
        <v>0</v>
      </c>
      <c r="I12" s="134">
        <f>I13</f>
        <v>467.9</v>
      </c>
      <c r="J12" s="166">
        <f t="shared" si="0"/>
        <v>467.9</v>
      </c>
    </row>
    <row r="13" spans="1:10" s="24" customFormat="1" ht="35.25" customHeight="1">
      <c r="A13" s="169">
        <v>4</v>
      </c>
      <c r="B13" s="171" t="s">
        <v>91</v>
      </c>
      <c r="C13" s="187" t="s">
        <v>108</v>
      </c>
      <c r="D13" s="66" t="s">
        <v>89</v>
      </c>
      <c r="E13" s="66" t="s">
        <v>90</v>
      </c>
      <c r="F13" s="66" t="s">
        <v>185</v>
      </c>
      <c r="G13" s="66" t="s">
        <v>114</v>
      </c>
      <c r="H13" s="130">
        <f>H14+H16+H18+H15+H17</f>
        <v>0</v>
      </c>
      <c r="I13" s="134">
        <f>I14+I16+I18+I15+I17</f>
        <v>467.9</v>
      </c>
      <c r="J13" s="166">
        <f>J14+J15+J16+J17</f>
        <v>467.9</v>
      </c>
    </row>
    <row r="14" spans="1:10" s="25" customFormat="1" ht="36.75" customHeight="1">
      <c r="A14" s="170">
        <v>5</v>
      </c>
      <c r="B14" s="172" t="s">
        <v>186</v>
      </c>
      <c r="C14" s="187" t="s">
        <v>108</v>
      </c>
      <c r="D14" s="66" t="s">
        <v>89</v>
      </c>
      <c r="E14" s="66" t="s">
        <v>90</v>
      </c>
      <c r="F14" s="66" t="s">
        <v>187</v>
      </c>
      <c r="G14" s="66" t="s">
        <v>92</v>
      </c>
      <c r="H14" s="130">
        <v>0</v>
      </c>
      <c r="I14" s="134">
        <v>346.4</v>
      </c>
      <c r="J14" s="166">
        <v>359.4</v>
      </c>
    </row>
    <row r="15" spans="1:10" s="25" customFormat="1" ht="36.75" customHeight="1">
      <c r="A15" s="169">
        <v>6</v>
      </c>
      <c r="B15" s="172" t="s">
        <v>186</v>
      </c>
      <c r="C15" s="187" t="s">
        <v>108</v>
      </c>
      <c r="D15" s="66" t="s">
        <v>89</v>
      </c>
      <c r="E15" s="66" t="s">
        <v>90</v>
      </c>
      <c r="F15" s="66" t="s">
        <v>241</v>
      </c>
      <c r="G15" s="66" t="s">
        <v>92</v>
      </c>
      <c r="H15" s="130">
        <v>0</v>
      </c>
      <c r="I15" s="134">
        <v>13</v>
      </c>
      <c r="J15" s="166">
        <v>0</v>
      </c>
    </row>
    <row r="16" spans="1:10" s="23" customFormat="1" ht="23.25" customHeight="1">
      <c r="A16" s="169">
        <v>7</v>
      </c>
      <c r="B16" s="172" t="s">
        <v>188</v>
      </c>
      <c r="C16" s="187" t="s">
        <v>108</v>
      </c>
      <c r="D16" s="66" t="s">
        <v>89</v>
      </c>
      <c r="E16" s="66" t="s">
        <v>90</v>
      </c>
      <c r="F16" s="66" t="s">
        <v>189</v>
      </c>
      <c r="G16" s="66" t="s">
        <v>190</v>
      </c>
      <c r="H16" s="130">
        <v>0</v>
      </c>
      <c r="I16" s="134">
        <v>104.5</v>
      </c>
      <c r="J16" s="166">
        <v>108.5</v>
      </c>
    </row>
    <row r="17" spans="1:10" s="23" customFormat="1" ht="23.25" customHeight="1">
      <c r="A17" s="170">
        <v>8</v>
      </c>
      <c r="B17" s="172" t="s">
        <v>188</v>
      </c>
      <c r="C17" s="187" t="s">
        <v>108</v>
      </c>
      <c r="D17" s="66" t="s">
        <v>89</v>
      </c>
      <c r="E17" s="66" t="s">
        <v>90</v>
      </c>
      <c r="F17" s="66" t="s">
        <v>241</v>
      </c>
      <c r="G17" s="66" t="s">
        <v>190</v>
      </c>
      <c r="H17" s="130">
        <v>0</v>
      </c>
      <c r="I17" s="134">
        <v>4</v>
      </c>
      <c r="J17" s="166">
        <v>0</v>
      </c>
    </row>
    <row r="18" spans="1:10" s="25" customFormat="1" ht="50.25" customHeight="1">
      <c r="A18" s="169">
        <v>9</v>
      </c>
      <c r="B18" s="172" t="s">
        <v>95</v>
      </c>
      <c r="C18" s="187" t="s">
        <v>108</v>
      </c>
      <c r="D18" s="66" t="s">
        <v>89</v>
      </c>
      <c r="E18" s="66" t="s">
        <v>90</v>
      </c>
      <c r="F18" s="66" t="s">
        <v>191</v>
      </c>
      <c r="G18" s="66" t="s">
        <v>94</v>
      </c>
      <c r="H18" s="130" t="s">
        <v>149</v>
      </c>
      <c r="I18" s="134">
        <v>0</v>
      </c>
      <c r="J18" s="166">
        <f t="shared" si="0"/>
        <v>0</v>
      </c>
    </row>
    <row r="19" spans="1:10" ht="21.75" customHeight="1">
      <c r="A19" s="169">
        <v>10</v>
      </c>
      <c r="B19" s="172" t="s">
        <v>184</v>
      </c>
      <c r="C19" s="187" t="s">
        <v>108</v>
      </c>
      <c r="D19" s="66" t="s">
        <v>89</v>
      </c>
      <c r="E19" s="66" t="s">
        <v>93</v>
      </c>
      <c r="F19" s="66" t="s">
        <v>183</v>
      </c>
      <c r="G19" s="66" t="s">
        <v>114</v>
      </c>
      <c r="H19" s="133">
        <f>H20</f>
        <v>0</v>
      </c>
      <c r="I19" s="135">
        <f>I20</f>
        <v>1572.7</v>
      </c>
      <c r="J19" s="165">
        <f t="shared" si="0"/>
        <v>1572.7</v>
      </c>
    </row>
    <row r="20" spans="1:10" s="24" customFormat="1" ht="65.25" customHeight="1">
      <c r="A20" s="170">
        <v>11</v>
      </c>
      <c r="B20" s="171" t="s">
        <v>44</v>
      </c>
      <c r="C20" s="187" t="s">
        <v>108</v>
      </c>
      <c r="D20" s="66" t="s">
        <v>89</v>
      </c>
      <c r="E20" s="66" t="s">
        <v>93</v>
      </c>
      <c r="F20" s="66" t="s">
        <v>183</v>
      </c>
      <c r="G20" s="66" t="s">
        <v>114</v>
      </c>
      <c r="H20" s="130">
        <f>H21+H23+H25+H26+H22+H24</f>
        <v>0</v>
      </c>
      <c r="I20" s="134">
        <f>I21+I25+I26+I23+I22+I24</f>
        <v>1572.7</v>
      </c>
      <c r="J20" s="166">
        <f>J21+J22+J23+J24+J25+J26</f>
        <v>1572.6999999999998</v>
      </c>
    </row>
    <row r="21" spans="1:10" ht="31.5">
      <c r="A21" s="169">
        <v>12</v>
      </c>
      <c r="B21" s="172" t="s">
        <v>186</v>
      </c>
      <c r="C21" s="187" t="s">
        <v>108</v>
      </c>
      <c r="D21" s="66" t="s">
        <v>89</v>
      </c>
      <c r="E21" s="66" t="s">
        <v>93</v>
      </c>
      <c r="F21" s="66" t="s">
        <v>192</v>
      </c>
      <c r="G21" s="66" t="s">
        <v>92</v>
      </c>
      <c r="H21" s="130">
        <v>0</v>
      </c>
      <c r="I21" s="134">
        <v>544.4</v>
      </c>
      <c r="J21" s="166">
        <v>794.4</v>
      </c>
    </row>
    <row r="22" spans="1:10" ht="31.5">
      <c r="A22" s="169">
        <v>13</v>
      </c>
      <c r="B22" s="172" t="s">
        <v>186</v>
      </c>
      <c r="C22" s="187" t="s">
        <v>108</v>
      </c>
      <c r="D22" s="66" t="s">
        <v>89</v>
      </c>
      <c r="E22" s="66" t="s">
        <v>93</v>
      </c>
      <c r="F22" s="66" t="s">
        <v>242</v>
      </c>
      <c r="G22" s="66" t="s">
        <v>92</v>
      </c>
      <c r="H22" s="130">
        <v>0</v>
      </c>
      <c r="I22" s="134">
        <v>250</v>
      </c>
      <c r="J22" s="166">
        <v>0</v>
      </c>
    </row>
    <row r="23" spans="1:10" ht="36.75" customHeight="1">
      <c r="A23" s="170">
        <v>14</v>
      </c>
      <c r="B23" s="172" t="s">
        <v>188</v>
      </c>
      <c r="C23" s="187" t="s">
        <v>108</v>
      </c>
      <c r="D23" s="66" t="s">
        <v>89</v>
      </c>
      <c r="E23" s="66" t="s">
        <v>93</v>
      </c>
      <c r="F23" s="66" t="s">
        <v>193</v>
      </c>
      <c r="G23" s="66" t="s">
        <v>190</v>
      </c>
      <c r="H23" s="130">
        <v>0</v>
      </c>
      <c r="I23" s="134">
        <v>168.9</v>
      </c>
      <c r="J23" s="166">
        <v>239.9</v>
      </c>
    </row>
    <row r="24" spans="1:10" ht="36.75" customHeight="1">
      <c r="A24" s="169">
        <v>15</v>
      </c>
      <c r="B24" s="172" t="s">
        <v>188</v>
      </c>
      <c r="C24" s="187" t="s">
        <v>108</v>
      </c>
      <c r="D24" s="66" t="s">
        <v>89</v>
      </c>
      <c r="E24" s="66" t="s">
        <v>93</v>
      </c>
      <c r="F24" s="66" t="s">
        <v>242</v>
      </c>
      <c r="G24" s="66" t="s">
        <v>190</v>
      </c>
      <c r="H24" s="130">
        <v>0</v>
      </c>
      <c r="I24" s="134">
        <v>71</v>
      </c>
      <c r="J24" s="166">
        <v>0</v>
      </c>
    </row>
    <row r="25" spans="1:10" ht="50.25" customHeight="1">
      <c r="A25" s="169">
        <v>16</v>
      </c>
      <c r="B25" s="173" t="s">
        <v>95</v>
      </c>
      <c r="C25" s="187" t="s">
        <v>108</v>
      </c>
      <c r="D25" s="66" t="s">
        <v>89</v>
      </c>
      <c r="E25" s="66" t="s">
        <v>93</v>
      </c>
      <c r="F25" s="66" t="s">
        <v>194</v>
      </c>
      <c r="G25" s="66" t="s">
        <v>94</v>
      </c>
      <c r="H25" s="130">
        <v>0</v>
      </c>
      <c r="I25" s="134">
        <v>430.4</v>
      </c>
      <c r="J25" s="166">
        <f t="shared" si="0"/>
        <v>430.4</v>
      </c>
    </row>
    <row r="26" spans="1:10" ht="31.5">
      <c r="A26" s="170">
        <v>17</v>
      </c>
      <c r="B26" s="174" t="s">
        <v>96</v>
      </c>
      <c r="C26" s="187" t="s">
        <v>108</v>
      </c>
      <c r="D26" s="66" t="s">
        <v>89</v>
      </c>
      <c r="E26" s="66" t="s">
        <v>93</v>
      </c>
      <c r="F26" s="66" t="s">
        <v>195</v>
      </c>
      <c r="G26" s="66" t="s">
        <v>116</v>
      </c>
      <c r="H26" s="130">
        <f>H27+H28+H29</f>
        <v>0</v>
      </c>
      <c r="I26" s="134">
        <f>I27+I28+I29</f>
        <v>108</v>
      </c>
      <c r="J26" s="166">
        <f t="shared" si="0"/>
        <v>108</v>
      </c>
    </row>
    <row r="27" spans="1:10" ht="31.5">
      <c r="A27" s="169">
        <v>18</v>
      </c>
      <c r="B27" s="174" t="s">
        <v>96</v>
      </c>
      <c r="C27" s="187" t="s">
        <v>108</v>
      </c>
      <c r="D27" s="66" t="s">
        <v>89</v>
      </c>
      <c r="E27" s="66" t="s">
        <v>93</v>
      </c>
      <c r="F27" s="66" t="s">
        <v>195</v>
      </c>
      <c r="G27" s="66" t="s">
        <v>98</v>
      </c>
      <c r="H27" s="130">
        <v>0</v>
      </c>
      <c r="I27" s="134">
        <v>95</v>
      </c>
      <c r="J27" s="166">
        <f t="shared" si="0"/>
        <v>95</v>
      </c>
    </row>
    <row r="28" spans="1:10" ht="24" customHeight="1">
      <c r="A28" s="169">
        <v>19</v>
      </c>
      <c r="B28" s="173" t="s">
        <v>97</v>
      </c>
      <c r="C28" s="187" t="s">
        <v>108</v>
      </c>
      <c r="D28" s="66" t="s">
        <v>89</v>
      </c>
      <c r="E28" s="66" t="s">
        <v>93</v>
      </c>
      <c r="F28" s="66" t="s">
        <v>195</v>
      </c>
      <c r="G28" s="66" t="s">
        <v>118</v>
      </c>
      <c r="H28" s="130">
        <v>0</v>
      </c>
      <c r="I28" s="134">
        <v>8</v>
      </c>
      <c r="J28" s="166">
        <f t="shared" si="0"/>
        <v>8</v>
      </c>
    </row>
    <row r="29" spans="1:10" ht="21.75" customHeight="1">
      <c r="A29" s="170">
        <v>20</v>
      </c>
      <c r="B29" s="173" t="s">
        <v>97</v>
      </c>
      <c r="C29" s="187" t="s">
        <v>108</v>
      </c>
      <c r="D29" s="66" t="s">
        <v>89</v>
      </c>
      <c r="E29" s="66" t="s">
        <v>93</v>
      </c>
      <c r="F29" s="66" t="s">
        <v>195</v>
      </c>
      <c r="G29" s="66" t="s">
        <v>119</v>
      </c>
      <c r="H29" s="130">
        <v>0</v>
      </c>
      <c r="I29" s="134">
        <v>5</v>
      </c>
      <c r="J29" s="166">
        <f t="shared" si="0"/>
        <v>5</v>
      </c>
    </row>
    <row r="30" spans="1:10" ht="47.25">
      <c r="A30" s="169">
        <v>21</v>
      </c>
      <c r="B30" s="173" t="s">
        <v>174</v>
      </c>
      <c r="C30" s="187" t="s">
        <v>108</v>
      </c>
      <c r="D30" s="66" t="s">
        <v>89</v>
      </c>
      <c r="E30" s="66" t="s">
        <v>196</v>
      </c>
      <c r="F30" s="66" t="s">
        <v>194</v>
      </c>
      <c r="G30" s="66" t="s">
        <v>114</v>
      </c>
      <c r="H30" s="133">
        <f>H31</f>
        <v>0</v>
      </c>
      <c r="I30" s="135">
        <f>I31</f>
        <v>0.3</v>
      </c>
      <c r="J30" s="165">
        <f t="shared" si="0"/>
        <v>0.3</v>
      </c>
    </row>
    <row r="31" spans="1:10" ht="21.75" customHeight="1">
      <c r="A31" s="169">
        <v>22</v>
      </c>
      <c r="B31" s="173" t="s">
        <v>197</v>
      </c>
      <c r="C31" s="187" t="s">
        <v>108</v>
      </c>
      <c r="D31" s="66" t="s">
        <v>89</v>
      </c>
      <c r="E31" s="66" t="s">
        <v>196</v>
      </c>
      <c r="F31" s="66" t="s">
        <v>194</v>
      </c>
      <c r="G31" s="66" t="s">
        <v>198</v>
      </c>
      <c r="H31" s="130">
        <v>0</v>
      </c>
      <c r="I31" s="134">
        <v>0.3</v>
      </c>
      <c r="J31" s="166">
        <f t="shared" si="0"/>
        <v>0.3</v>
      </c>
    </row>
    <row r="32" spans="1:10" ht="31.5">
      <c r="A32" s="170">
        <v>23</v>
      </c>
      <c r="B32" s="173" t="s">
        <v>122</v>
      </c>
      <c r="C32" s="187" t="s">
        <v>108</v>
      </c>
      <c r="D32" s="66" t="s">
        <v>89</v>
      </c>
      <c r="E32" s="66" t="s">
        <v>125</v>
      </c>
      <c r="F32" s="66" t="s">
        <v>194</v>
      </c>
      <c r="G32" s="66" t="s">
        <v>114</v>
      </c>
      <c r="H32" s="133">
        <f>H33</f>
        <v>0</v>
      </c>
      <c r="I32" s="135">
        <f>I33</f>
        <v>150</v>
      </c>
      <c r="J32" s="165">
        <v>0</v>
      </c>
    </row>
    <row r="33" spans="1:10" ht="23.25" customHeight="1">
      <c r="A33" s="169">
        <v>24</v>
      </c>
      <c r="B33" s="173" t="s">
        <v>124</v>
      </c>
      <c r="C33" s="187" t="s">
        <v>108</v>
      </c>
      <c r="D33" s="66" t="s">
        <v>89</v>
      </c>
      <c r="E33" s="66" t="s">
        <v>125</v>
      </c>
      <c r="F33" s="66" t="s">
        <v>194</v>
      </c>
      <c r="G33" s="66" t="s">
        <v>126</v>
      </c>
      <c r="H33" s="130">
        <v>0</v>
      </c>
      <c r="I33" s="134">
        <v>150</v>
      </c>
      <c r="J33" s="166">
        <v>0</v>
      </c>
    </row>
    <row r="34" spans="1:10" ht="39" customHeight="1">
      <c r="A34" s="169">
        <v>25</v>
      </c>
      <c r="B34" s="191" t="s">
        <v>254</v>
      </c>
      <c r="C34" s="187" t="s">
        <v>108</v>
      </c>
      <c r="D34" s="66" t="s">
        <v>89</v>
      </c>
      <c r="E34" s="66" t="s">
        <v>106</v>
      </c>
      <c r="F34" s="66" t="s">
        <v>194</v>
      </c>
      <c r="G34" s="66" t="s">
        <v>114</v>
      </c>
      <c r="H34" s="133">
        <f>H35</f>
        <v>0</v>
      </c>
      <c r="I34" s="135">
        <f>I35</f>
        <v>50</v>
      </c>
      <c r="J34" s="165">
        <f>J35</f>
        <v>50</v>
      </c>
    </row>
    <row r="35" spans="1:10" ht="23.25" customHeight="1">
      <c r="A35" s="170">
        <v>26</v>
      </c>
      <c r="B35" s="189" t="s">
        <v>252</v>
      </c>
      <c r="C35" s="187" t="s">
        <v>108</v>
      </c>
      <c r="D35" s="66" t="s">
        <v>89</v>
      </c>
      <c r="E35" s="66" t="s">
        <v>106</v>
      </c>
      <c r="F35" s="66" t="s">
        <v>194</v>
      </c>
      <c r="G35" s="66" t="s">
        <v>255</v>
      </c>
      <c r="H35" s="130">
        <v>0</v>
      </c>
      <c r="I35" s="134">
        <v>50</v>
      </c>
      <c r="J35" s="166">
        <v>50</v>
      </c>
    </row>
    <row r="36" spans="1:10" ht="17.25" customHeight="1">
      <c r="A36" s="169">
        <v>27</v>
      </c>
      <c r="B36" s="171" t="s">
        <v>184</v>
      </c>
      <c r="C36" s="187" t="s">
        <v>108</v>
      </c>
      <c r="D36" s="136" t="s">
        <v>90</v>
      </c>
      <c r="E36" s="136" t="s">
        <v>100</v>
      </c>
      <c r="F36" s="136" t="s">
        <v>183</v>
      </c>
      <c r="G36" s="66" t="s">
        <v>114</v>
      </c>
      <c r="H36" s="133">
        <f>H37</f>
        <v>0</v>
      </c>
      <c r="I36" s="137">
        <f>I39</f>
        <v>333.5</v>
      </c>
      <c r="J36" s="165">
        <f>J37</f>
        <v>337.4</v>
      </c>
    </row>
    <row r="37" spans="1:10" ht="18.75">
      <c r="A37" s="169">
        <v>28</v>
      </c>
      <c r="B37" s="171" t="s">
        <v>101</v>
      </c>
      <c r="C37" s="187" t="s">
        <v>108</v>
      </c>
      <c r="D37" s="136" t="s">
        <v>90</v>
      </c>
      <c r="E37" s="136" t="s">
        <v>100</v>
      </c>
      <c r="F37" s="136" t="s">
        <v>183</v>
      </c>
      <c r="G37" s="66" t="s">
        <v>114</v>
      </c>
      <c r="H37" s="130">
        <f>H38</f>
        <v>0</v>
      </c>
      <c r="I37" s="139">
        <f>I38</f>
        <v>333.5</v>
      </c>
      <c r="J37" s="166">
        <f>J38</f>
        <v>337.4</v>
      </c>
    </row>
    <row r="38" spans="1:10" ht="24" customHeight="1">
      <c r="A38" s="170">
        <v>29</v>
      </c>
      <c r="B38" s="171" t="s">
        <v>59</v>
      </c>
      <c r="C38" s="187" t="s">
        <v>108</v>
      </c>
      <c r="D38" s="136" t="s">
        <v>90</v>
      </c>
      <c r="E38" s="136" t="s">
        <v>100</v>
      </c>
      <c r="F38" s="136" t="s">
        <v>199</v>
      </c>
      <c r="G38" s="66" t="s">
        <v>114</v>
      </c>
      <c r="H38" s="130">
        <f>H39</f>
        <v>0</v>
      </c>
      <c r="I38" s="134">
        <f>I39</f>
        <v>333.5</v>
      </c>
      <c r="J38" s="166">
        <f>J39</f>
        <v>337.4</v>
      </c>
    </row>
    <row r="39" spans="1:10" ht="33.75" customHeight="1">
      <c r="A39" s="169">
        <v>30</v>
      </c>
      <c r="B39" s="171" t="s">
        <v>102</v>
      </c>
      <c r="C39" s="187" t="s">
        <v>108</v>
      </c>
      <c r="D39" s="136" t="s">
        <v>90</v>
      </c>
      <c r="E39" s="136" t="s">
        <v>100</v>
      </c>
      <c r="F39" s="136" t="s">
        <v>199</v>
      </c>
      <c r="G39" s="66" t="s">
        <v>114</v>
      </c>
      <c r="H39" s="130">
        <f>H40+H41+H42</f>
        <v>0</v>
      </c>
      <c r="I39" s="134">
        <f>I40+I41+I42</f>
        <v>333.5</v>
      </c>
      <c r="J39" s="166">
        <f>J40+J41+J42</f>
        <v>337.4</v>
      </c>
    </row>
    <row r="40" spans="1:10" ht="33.75" customHeight="1">
      <c r="A40" s="169">
        <v>31</v>
      </c>
      <c r="B40" s="172" t="s">
        <v>186</v>
      </c>
      <c r="C40" s="187" t="s">
        <v>108</v>
      </c>
      <c r="D40" s="136" t="s">
        <v>90</v>
      </c>
      <c r="E40" s="136" t="s">
        <v>100</v>
      </c>
      <c r="F40" s="136" t="s">
        <v>199</v>
      </c>
      <c r="G40" s="66" t="s">
        <v>92</v>
      </c>
      <c r="H40" s="130">
        <v>0</v>
      </c>
      <c r="I40" s="134">
        <v>216</v>
      </c>
      <c r="J40" s="166">
        <f t="shared" si="0"/>
        <v>216</v>
      </c>
    </row>
    <row r="41" spans="1:10" ht="31.5">
      <c r="A41" s="170">
        <v>32</v>
      </c>
      <c r="B41" s="172" t="s">
        <v>188</v>
      </c>
      <c r="C41" s="187" t="s">
        <v>108</v>
      </c>
      <c r="D41" s="136" t="s">
        <v>90</v>
      </c>
      <c r="E41" s="136" t="s">
        <v>100</v>
      </c>
      <c r="F41" s="136" t="s">
        <v>199</v>
      </c>
      <c r="G41" s="66" t="s">
        <v>190</v>
      </c>
      <c r="H41" s="130">
        <v>0</v>
      </c>
      <c r="I41" s="134">
        <v>66</v>
      </c>
      <c r="J41" s="166">
        <f t="shared" si="0"/>
        <v>66</v>
      </c>
    </row>
    <row r="42" spans="1:10" ht="47.25" customHeight="1">
      <c r="A42" s="169">
        <v>33</v>
      </c>
      <c r="B42" s="171" t="s">
        <v>95</v>
      </c>
      <c r="C42" s="187" t="s">
        <v>108</v>
      </c>
      <c r="D42" s="136" t="s">
        <v>90</v>
      </c>
      <c r="E42" s="136" t="s">
        <v>100</v>
      </c>
      <c r="F42" s="136" t="s">
        <v>199</v>
      </c>
      <c r="G42" s="66" t="s">
        <v>94</v>
      </c>
      <c r="H42" s="130">
        <v>0</v>
      </c>
      <c r="I42" s="134">
        <v>51.5</v>
      </c>
      <c r="J42" s="166">
        <v>55.4</v>
      </c>
    </row>
    <row r="43" spans="1:10" ht="50.25" customHeight="1">
      <c r="A43" s="169">
        <v>34</v>
      </c>
      <c r="B43" s="171" t="s">
        <v>130</v>
      </c>
      <c r="C43" s="187" t="s">
        <v>108</v>
      </c>
      <c r="D43" s="136" t="s">
        <v>100</v>
      </c>
      <c r="E43" s="136" t="s">
        <v>103</v>
      </c>
      <c r="F43" s="136" t="s">
        <v>183</v>
      </c>
      <c r="G43" s="66" t="s">
        <v>114</v>
      </c>
      <c r="H43" s="133">
        <f>H44</f>
        <v>0</v>
      </c>
      <c r="I43" s="135">
        <f>I44</f>
        <v>65</v>
      </c>
      <c r="J43" s="165">
        <f t="shared" si="0"/>
        <v>65</v>
      </c>
    </row>
    <row r="44" spans="1:10" ht="31.5">
      <c r="A44" s="170">
        <v>35</v>
      </c>
      <c r="B44" s="171" t="s">
        <v>200</v>
      </c>
      <c r="C44" s="187" t="s">
        <v>108</v>
      </c>
      <c r="D44" s="136" t="s">
        <v>100</v>
      </c>
      <c r="E44" s="136" t="s">
        <v>103</v>
      </c>
      <c r="F44" s="136" t="s">
        <v>201</v>
      </c>
      <c r="G44" s="66" t="s">
        <v>114</v>
      </c>
      <c r="H44" s="130">
        <f>H45</f>
        <v>0</v>
      </c>
      <c r="I44" s="134">
        <f>I46</f>
        <v>65</v>
      </c>
      <c r="J44" s="166">
        <f t="shared" si="0"/>
        <v>65</v>
      </c>
    </row>
    <row r="45" spans="1:10" ht="35.25" customHeight="1">
      <c r="A45" s="169">
        <v>36</v>
      </c>
      <c r="B45" s="171" t="s">
        <v>202</v>
      </c>
      <c r="C45" s="187" t="s">
        <v>108</v>
      </c>
      <c r="D45" s="136" t="s">
        <v>100</v>
      </c>
      <c r="E45" s="136" t="s">
        <v>103</v>
      </c>
      <c r="F45" s="136" t="s">
        <v>203</v>
      </c>
      <c r="G45" s="66" t="s">
        <v>114</v>
      </c>
      <c r="H45" s="130">
        <f>H46</f>
        <v>0</v>
      </c>
      <c r="I45" s="134">
        <f>I46</f>
        <v>65</v>
      </c>
      <c r="J45" s="166">
        <f t="shared" si="0"/>
        <v>65</v>
      </c>
    </row>
    <row r="46" spans="1:10" ht="52.5" customHeight="1">
      <c r="A46" s="169">
        <v>37</v>
      </c>
      <c r="B46" s="171" t="s">
        <v>95</v>
      </c>
      <c r="C46" s="187" t="s">
        <v>108</v>
      </c>
      <c r="D46" s="136" t="s">
        <v>100</v>
      </c>
      <c r="E46" s="136" t="s">
        <v>103</v>
      </c>
      <c r="F46" s="136" t="s">
        <v>204</v>
      </c>
      <c r="G46" s="66" t="s">
        <v>94</v>
      </c>
      <c r="H46" s="130">
        <v>0</v>
      </c>
      <c r="I46" s="134">
        <v>65</v>
      </c>
      <c r="J46" s="166">
        <f t="shared" si="0"/>
        <v>65</v>
      </c>
    </row>
    <row r="47" spans="1:10" ht="54" customHeight="1">
      <c r="A47" s="170">
        <v>38</v>
      </c>
      <c r="B47" s="171" t="s">
        <v>130</v>
      </c>
      <c r="C47" s="187" t="s">
        <v>108</v>
      </c>
      <c r="D47" s="136" t="s">
        <v>93</v>
      </c>
      <c r="E47" s="136" t="s">
        <v>128</v>
      </c>
      <c r="F47" s="136" t="s">
        <v>183</v>
      </c>
      <c r="G47" s="66" t="s">
        <v>114</v>
      </c>
      <c r="H47" s="133">
        <f>H48</f>
        <v>0</v>
      </c>
      <c r="I47" s="135">
        <f>I48</f>
        <v>490.64</v>
      </c>
      <c r="J47" s="165">
        <f>J48</f>
        <v>506.96</v>
      </c>
    </row>
    <row r="48" spans="1:10" ht="31.5">
      <c r="A48" s="169">
        <v>39</v>
      </c>
      <c r="B48" s="171" t="s">
        <v>200</v>
      </c>
      <c r="C48" s="187" t="s">
        <v>108</v>
      </c>
      <c r="D48" s="136" t="s">
        <v>93</v>
      </c>
      <c r="E48" s="136" t="s">
        <v>128</v>
      </c>
      <c r="F48" s="136" t="s">
        <v>201</v>
      </c>
      <c r="G48" s="66" t="s">
        <v>114</v>
      </c>
      <c r="H48" s="130">
        <f>H49</f>
        <v>0</v>
      </c>
      <c r="I48" s="134">
        <f>I50</f>
        <v>490.64</v>
      </c>
      <c r="J48" s="166">
        <f>J49</f>
        <v>506.96</v>
      </c>
    </row>
    <row r="49" spans="1:10" ht="31.5">
      <c r="A49" s="169">
        <v>40</v>
      </c>
      <c r="B49" s="171" t="s">
        <v>205</v>
      </c>
      <c r="C49" s="187" t="s">
        <v>108</v>
      </c>
      <c r="D49" s="136" t="s">
        <v>93</v>
      </c>
      <c r="E49" s="136" t="s">
        <v>128</v>
      </c>
      <c r="F49" s="136" t="s">
        <v>206</v>
      </c>
      <c r="G49" s="66" t="s">
        <v>114</v>
      </c>
      <c r="H49" s="130">
        <f>H50</f>
        <v>0</v>
      </c>
      <c r="I49" s="134">
        <f>I50</f>
        <v>490.64</v>
      </c>
      <c r="J49" s="166">
        <f>J50</f>
        <v>506.96</v>
      </c>
    </row>
    <row r="50" spans="1:10" ht="53.25" customHeight="1">
      <c r="A50" s="170">
        <v>41</v>
      </c>
      <c r="B50" s="171" t="s">
        <v>95</v>
      </c>
      <c r="C50" s="187" t="s">
        <v>108</v>
      </c>
      <c r="D50" s="136" t="s">
        <v>93</v>
      </c>
      <c r="E50" s="136" t="s">
        <v>128</v>
      </c>
      <c r="F50" s="136" t="s">
        <v>207</v>
      </c>
      <c r="G50" s="66" t="s">
        <v>94</v>
      </c>
      <c r="H50" s="130">
        <v>0</v>
      </c>
      <c r="I50" s="134">
        <v>490.64</v>
      </c>
      <c r="J50" s="166">
        <v>506.96</v>
      </c>
    </row>
    <row r="51" spans="1:10" ht="51.75" customHeight="1">
      <c r="A51" s="169">
        <v>42</v>
      </c>
      <c r="B51" s="171" t="s">
        <v>130</v>
      </c>
      <c r="C51" s="187" t="s">
        <v>108</v>
      </c>
      <c r="D51" s="66" t="s">
        <v>104</v>
      </c>
      <c r="E51" s="66" t="s">
        <v>100</v>
      </c>
      <c r="F51" s="118" t="s">
        <v>183</v>
      </c>
      <c r="G51" s="118" t="s">
        <v>114</v>
      </c>
      <c r="H51" s="140">
        <f>H52</f>
        <v>8.6</v>
      </c>
      <c r="I51" s="137">
        <f>I53</f>
        <v>308.60000000000002</v>
      </c>
      <c r="J51" s="165">
        <f>J52</f>
        <v>111.3</v>
      </c>
    </row>
    <row r="52" spans="1:10" ht="31.5">
      <c r="A52" s="169">
        <v>43</v>
      </c>
      <c r="B52" s="171" t="s">
        <v>200</v>
      </c>
      <c r="C52" s="187" t="s">
        <v>108</v>
      </c>
      <c r="D52" s="66" t="s">
        <v>104</v>
      </c>
      <c r="E52" s="66" t="s">
        <v>100</v>
      </c>
      <c r="F52" s="136" t="s">
        <v>201</v>
      </c>
      <c r="G52" s="118" t="s">
        <v>114</v>
      </c>
      <c r="H52" s="131">
        <f>H53</f>
        <v>8.6</v>
      </c>
      <c r="I52" s="134">
        <f>I54</f>
        <v>300</v>
      </c>
      <c r="J52" s="166">
        <f>J53</f>
        <v>111.3</v>
      </c>
    </row>
    <row r="53" spans="1:10" ht="21" customHeight="1">
      <c r="A53" s="170">
        <v>44</v>
      </c>
      <c r="B53" s="171" t="s">
        <v>208</v>
      </c>
      <c r="C53" s="187" t="s">
        <v>108</v>
      </c>
      <c r="D53" s="66" t="s">
        <v>104</v>
      </c>
      <c r="E53" s="66" t="s">
        <v>100</v>
      </c>
      <c r="F53" s="118" t="s">
        <v>209</v>
      </c>
      <c r="G53" s="118" t="s">
        <v>114</v>
      </c>
      <c r="H53" s="131">
        <f>H54</f>
        <v>8.6</v>
      </c>
      <c r="I53" s="134">
        <f>I54+I55+I56</f>
        <v>308.60000000000002</v>
      </c>
      <c r="J53" s="166">
        <f>J54</f>
        <v>111.3</v>
      </c>
    </row>
    <row r="54" spans="1:10" ht="52.5" customHeight="1">
      <c r="A54" s="169">
        <v>45</v>
      </c>
      <c r="B54" s="171" t="s">
        <v>95</v>
      </c>
      <c r="C54" s="187" t="s">
        <v>108</v>
      </c>
      <c r="D54" s="66" t="s">
        <v>104</v>
      </c>
      <c r="E54" s="66" t="s">
        <v>100</v>
      </c>
      <c r="F54" s="118" t="s">
        <v>210</v>
      </c>
      <c r="G54" s="118" t="s">
        <v>94</v>
      </c>
      <c r="H54" s="132">
        <f>H55+H56</f>
        <v>8.6</v>
      </c>
      <c r="I54" s="138">
        <v>300</v>
      </c>
      <c r="J54" s="166">
        <v>111.3</v>
      </c>
    </row>
    <row r="55" spans="1:10" ht="31.5">
      <c r="A55" s="169">
        <v>46</v>
      </c>
      <c r="B55" s="171" t="s">
        <v>278</v>
      </c>
      <c r="C55" s="187" t="s">
        <v>108</v>
      </c>
      <c r="D55" s="66" t="s">
        <v>104</v>
      </c>
      <c r="E55" s="66" t="s">
        <v>100</v>
      </c>
      <c r="F55" s="118" t="s">
        <v>281</v>
      </c>
      <c r="G55" s="118" t="s">
        <v>94</v>
      </c>
      <c r="H55" s="132">
        <v>6.5</v>
      </c>
      <c r="I55" s="138">
        <v>6.5</v>
      </c>
      <c r="J55" s="166">
        <v>0</v>
      </c>
    </row>
    <row r="56" spans="1:10" ht="20.25" customHeight="1">
      <c r="A56" s="170">
        <v>47</v>
      </c>
      <c r="B56" s="171" t="s">
        <v>279</v>
      </c>
      <c r="C56" s="187" t="s">
        <v>108</v>
      </c>
      <c r="D56" s="66" t="s">
        <v>104</v>
      </c>
      <c r="E56" s="66" t="s">
        <v>100</v>
      </c>
      <c r="F56" s="118" t="s">
        <v>280</v>
      </c>
      <c r="G56" s="118" t="s">
        <v>94</v>
      </c>
      <c r="H56" s="132">
        <v>2.1</v>
      </c>
      <c r="I56" s="138">
        <v>2.1</v>
      </c>
      <c r="J56" s="166">
        <v>0</v>
      </c>
    </row>
    <row r="57" spans="1:10" ht="47.25">
      <c r="A57" s="169">
        <v>48</v>
      </c>
      <c r="B57" s="171" t="s">
        <v>130</v>
      </c>
      <c r="C57" s="187" t="s">
        <v>108</v>
      </c>
      <c r="D57" s="66" t="s">
        <v>105</v>
      </c>
      <c r="E57" s="66" t="s">
        <v>89</v>
      </c>
      <c r="F57" s="118" t="s">
        <v>183</v>
      </c>
      <c r="G57" s="118" t="s">
        <v>114</v>
      </c>
      <c r="H57" s="140">
        <f>H58</f>
        <v>0</v>
      </c>
      <c r="I57" s="135">
        <f>I58</f>
        <v>30</v>
      </c>
      <c r="J57" s="165">
        <f t="shared" si="0"/>
        <v>30</v>
      </c>
    </row>
    <row r="58" spans="1:10" ht="31.5" customHeight="1">
      <c r="A58" s="169">
        <v>49</v>
      </c>
      <c r="B58" s="171" t="s">
        <v>211</v>
      </c>
      <c r="C58" s="187" t="s">
        <v>108</v>
      </c>
      <c r="D58" s="66" t="s">
        <v>105</v>
      </c>
      <c r="E58" s="66" t="s">
        <v>89</v>
      </c>
      <c r="F58" s="118" t="s">
        <v>212</v>
      </c>
      <c r="G58" s="118" t="s">
        <v>114</v>
      </c>
      <c r="H58" s="131">
        <f>H59</f>
        <v>0</v>
      </c>
      <c r="I58" s="139">
        <f>I60</f>
        <v>30</v>
      </c>
      <c r="J58" s="166">
        <f t="shared" si="0"/>
        <v>30</v>
      </c>
    </row>
    <row r="59" spans="1:10" ht="16.5" customHeight="1">
      <c r="A59" s="170">
        <v>50</v>
      </c>
      <c r="B59" s="171" t="s">
        <v>213</v>
      </c>
      <c r="C59" s="187" t="s">
        <v>108</v>
      </c>
      <c r="D59" s="66" t="s">
        <v>105</v>
      </c>
      <c r="E59" s="66" t="s">
        <v>89</v>
      </c>
      <c r="F59" s="118" t="s">
        <v>214</v>
      </c>
      <c r="G59" s="118" t="s">
        <v>114</v>
      </c>
      <c r="H59" s="131">
        <f>H60</f>
        <v>0</v>
      </c>
      <c r="I59" s="134">
        <f>I60</f>
        <v>30</v>
      </c>
      <c r="J59" s="166">
        <f t="shared" si="0"/>
        <v>30</v>
      </c>
    </row>
    <row r="60" spans="1:10" ht="47.25">
      <c r="A60" s="169">
        <v>51</v>
      </c>
      <c r="B60" s="171" t="s">
        <v>95</v>
      </c>
      <c r="C60" s="187" t="s">
        <v>108</v>
      </c>
      <c r="D60" s="66" t="s">
        <v>105</v>
      </c>
      <c r="E60" s="66" t="s">
        <v>89</v>
      </c>
      <c r="F60" s="118" t="s">
        <v>215</v>
      </c>
      <c r="G60" s="118" t="s">
        <v>94</v>
      </c>
      <c r="H60" s="131">
        <v>0</v>
      </c>
      <c r="I60" s="134">
        <v>30</v>
      </c>
      <c r="J60" s="166">
        <f t="shared" si="0"/>
        <v>30</v>
      </c>
    </row>
    <row r="61" spans="1:10" ht="52.5" customHeight="1">
      <c r="A61" s="169">
        <v>52</v>
      </c>
      <c r="B61" s="171" t="s">
        <v>130</v>
      </c>
      <c r="C61" s="187" t="s">
        <v>108</v>
      </c>
      <c r="D61" s="66" t="s">
        <v>103</v>
      </c>
      <c r="E61" s="66" t="s">
        <v>89</v>
      </c>
      <c r="F61" s="118" t="s">
        <v>183</v>
      </c>
      <c r="G61" s="118" t="s">
        <v>114</v>
      </c>
      <c r="H61" s="140">
        <v>0</v>
      </c>
      <c r="I61" s="137">
        <v>72</v>
      </c>
      <c r="J61" s="165">
        <f t="shared" si="0"/>
        <v>72</v>
      </c>
    </row>
    <row r="62" spans="1:10" ht="36" customHeight="1">
      <c r="A62" s="170">
        <v>53</v>
      </c>
      <c r="B62" s="171" t="s">
        <v>211</v>
      </c>
      <c r="C62" s="187" t="s">
        <v>108</v>
      </c>
      <c r="D62" s="66" t="s">
        <v>103</v>
      </c>
      <c r="E62" s="66" t="s">
        <v>89</v>
      </c>
      <c r="F62" s="66" t="s">
        <v>212</v>
      </c>
      <c r="G62" s="66" t="s">
        <v>114</v>
      </c>
      <c r="H62" s="130">
        <v>0</v>
      </c>
      <c r="I62" s="134">
        <v>72</v>
      </c>
      <c r="J62" s="166">
        <f t="shared" si="0"/>
        <v>72</v>
      </c>
    </row>
    <row r="63" spans="1:10" ht="20.25" customHeight="1">
      <c r="A63" s="169">
        <v>54</v>
      </c>
      <c r="B63" s="171" t="s">
        <v>216</v>
      </c>
      <c r="C63" s="187" t="s">
        <v>108</v>
      </c>
      <c r="D63" s="66" t="s">
        <v>103</v>
      </c>
      <c r="E63" s="66" t="s">
        <v>89</v>
      </c>
      <c r="F63" s="66" t="s">
        <v>217</v>
      </c>
      <c r="G63" s="66" t="s">
        <v>114</v>
      </c>
      <c r="H63" s="130">
        <v>0</v>
      </c>
      <c r="I63" s="134">
        <v>72</v>
      </c>
      <c r="J63" s="166">
        <f t="shared" si="0"/>
        <v>72</v>
      </c>
    </row>
    <row r="64" spans="1:10" ht="47.25">
      <c r="A64" s="169">
        <v>55</v>
      </c>
      <c r="B64" s="171" t="s">
        <v>107</v>
      </c>
      <c r="C64" s="187" t="s">
        <v>108</v>
      </c>
      <c r="D64" s="66" t="s">
        <v>103</v>
      </c>
      <c r="E64" s="66" t="s">
        <v>89</v>
      </c>
      <c r="F64" s="66" t="s">
        <v>218</v>
      </c>
      <c r="G64" s="66" t="s">
        <v>219</v>
      </c>
      <c r="H64" s="130">
        <v>0</v>
      </c>
      <c r="I64" s="134">
        <v>72</v>
      </c>
      <c r="J64" s="166">
        <f t="shared" si="0"/>
        <v>72</v>
      </c>
    </row>
    <row r="65" spans="1:10" ht="20.25" customHeight="1">
      <c r="A65" s="170">
        <v>56</v>
      </c>
      <c r="B65" s="171" t="s">
        <v>130</v>
      </c>
      <c r="C65" s="187" t="s">
        <v>108</v>
      </c>
      <c r="D65" s="66" t="s">
        <v>106</v>
      </c>
      <c r="E65" s="66" t="s">
        <v>104</v>
      </c>
      <c r="F65" s="66" t="s">
        <v>183</v>
      </c>
      <c r="G65" s="66" t="s">
        <v>114</v>
      </c>
      <c r="H65" s="133">
        <f>H66</f>
        <v>0</v>
      </c>
      <c r="I65" s="135">
        <f>I66</f>
        <v>258.7</v>
      </c>
      <c r="J65" s="165">
        <f t="shared" si="0"/>
        <v>258.7</v>
      </c>
    </row>
    <row r="66" spans="1:10" ht="31.5">
      <c r="A66" s="169">
        <v>57</v>
      </c>
      <c r="B66" s="171" t="s">
        <v>211</v>
      </c>
      <c r="C66" s="187" t="s">
        <v>108</v>
      </c>
      <c r="D66" s="66" t="s">
        <v>106</v>
      </c>
      <c r="E66" s="66" t="s">
        <v>104</v>
      </c>
      <c r="F66" s="66" t="s">
        <v>220</v>
      </c>
      <c r="G66" s="66" t="s">
        <v>114</v>
      </c>
      <c r="H66" s="130">
        <f>H67</f>
        <v>0</v>
      </c>
      <c r="I66" s="139">
        <f>I67</f>
        <v>258.7</v>
      </c>
      <c r="J66" s="166">
        <f t="shared" si="0"/>
        <v>258.7</v>
      </c>
    </row>
    <row r="67" spans="1:10" ht="18.75">
      <c r="A67" s="169">
        <v>58</v>
      </c>
      <c r="B67" s="171" t="s">
        <v>221</v>
      </c>
      <c r="C67" s="187" t="s">
        <v>108</v>
      </c>
      <c r="D67" s="66" t="s">
        <v>106</v>
      </c>
      <c r="E67" s="66" t="s">
        <v>104</v>
      </c>
      <c r="F67" s="66" t="s">
        <v>222</v>
      </c>
      <c r="G67" s="66" t="s">
        <v>114</v>
      </c>
      <c r="H67" s="130">
        <f>H68+H69+H70+H71+H72+H73</f>
        <v>0</v>
      </c>
      <c r="I67" s="134">
        <f>I68+I70+I72+I73+I69+I71</f>
        <v>258.7</v>
      </c>
      <c r="J67" s="166">
        <f>J68+J69+J70+J71+J72+J73</f>
        <v>258.70000000000005</v>
      </c>
    </row>
    <row r="68" spans="1:10" ht="31.5">
      <c r="A68" s="170">
        <v>59</v>
      </c>
      <c r="B68" s="175" t="s">
        <v>186</v>
      </c>
      <c r="C68" s="187" t="s">
        <v>108</v>
      </c>
      <c r="D68" s="66" t="s">
        <v>106</v>
      </c>
      <c r="E68" s="66" t="s">
        <v>104</v>
      </c>
      <c r="F68" s="66" t="s">
        <v>223</v>
      </c>
      <c r="G68" s="66" t="s">
        <v>92</v>
      </c>
      <c r="H68" s="130">
        <v>0</v>
      </c>
      <c r="I68" s="134">
        <v>95.9</v>
      </c>
      <c r="J68" s="166">
        <v>101.9</v>
      </c>
    </row>
    <row r="69" spans="1:10" ht="31.5">
      <c r="A69" s="169">
        <v>60</v>
      </c>
      <c r="B69" s="175" t="s">
        <v>186</v>
      </c>
      <c r="C69" s="187" t="s">
        <v>108</v>
      </c>
      <c r="D69" s="66" t="s">
        <v>106</v>
      </c>
      <c r="E69" s="66" t="s">
        <v>104</v>
      </c>
      <c r="F69" s="66" t="s">
        <v>240</v>
      </c>
      <c r="G69" s="66" t="s">
        <v>92</v>
      </c>
      <c r="H69" s="130">
        <v>0</v>
      </c>
      <c r="I69" s="134">
        <v>6</v>
      </c>
      <c r="J69" s="166">
        <v>0</v>
      </c>
    </row>
    <row r="70" spans="1:10" ht="32.25" customHeight="1">
      <c r="A70" s="169">
        <v>61</v>
      </c>
      <c r="B70" s="175" t="s">
        <v>224</v>
      </c>
      <c r="C70" s="187" t="s">
        <v>108</v>
      </c>
      <c r="D70" s="66" t="s">
        <v>106</v>
      </c>
      <c r="E70" s="66" t="s">
        <v>104</v>
      </c>
      <c r="F70" s="66" t="s">
        <v>225</v>
      </c>
      <c r="G70" s="66" t="s">
        <v>190</v>
      </c>
      <c r="H70" s="130">
        <v>0</v>
      </c>
      <c r="I70" s="134">
        <v>28.8</v>
      </c>
      <c r="J70" s="166">
        <v>30.8</v>
      </c>
    </row>
    <row r="71" spans="1:10" ht="31.5">
      <c r="A71" s="170">
        <v>62</v>
      </c>
      <c r="B71" s="175" t="s">
        <v>224</v>
      </c>
      <c r="C71" s="187" t="s">
        <v>108</v>
      </c>
      <c r="D71" s="66" t="s">
        <v>106</v>
      </c>
      <c r="E71" s="66" t="s">
        <v>104</v>
      </c>
      <c r="F71" s="66" t="s">
        <v>240</v>
      </c>
      <c r="G71" s="66" t="s">
        <v>190</v>
      </c>
      <c r="H71" s="130">
        <v>0</v>
      </c>
      <c r="I71" s="134">
        <v>2</v>
      </c>
      <c r="J71" s="166">
        <v>0</v>
      </c>
    </row>
    <row r="72" spans="1:10" ht="47.25">
      <c r="A72" s="169">
        <v>63</v>
      </c>
      <c r="B72" s="171" t="s">
        <v>95</v>
      </c>
      <c r="C72" s="187" t="s">
        <v>108</v>
      </c>
      <c r="D72" s="66" t="s">
        <v>106</v>
      </c>
      <c r="E72" s="66" t="s">
        <v>104</v>
      </c>
      <c r="F72" s="66" t="s">
        <v>226</v>
      </c>
      <c r="G72" s="66" t="s">
        <v>94</v>
      </c>
      <c r="H72" s="130">
        <v>0</v>
      </c>
      <c r="I72" s="134">
        <v>116</v>
      </c>
      <c r="J72" s="166">
        <f t="shared" si="0"/>
        <v>116</v>
      </c>
    </row>
    <row r="73" spans="1:10" ht="31.5">
      <c r="A73" s="169">
        <v>64</v>
      </c>
      <c r="B73" s="224" t="s">
        <v>96</v>
      </c>
      <c r="C73" s="187" t="s">
        <v>108</v>
      </c>
      <c r="D73" s="225" t="s">
        <v>106</v>
      </c>
      <c r="E73" s="225" t="s">
        <v>104</v>
      </c>
      <c r="F73" s="225" t="s">
        <v>227</v>
      </c>
      <c r="G73" s="225" t="s">
        <v>98</v>
      </c>
      <c r="H73" s="226">
        <v>0</v>
      </c>
      <c r="I73" s="134">
        <v>10</v>
      </c>
      <c r="J73" s="166">
        <f t="shared" si="0"/>
        <v>10</v>
      </c>
    </row>
    <row r="74" spans="1:10" ht="18.75">
      <c r="B74" s="261" t="s">
        <v>10</v>
      </c>
      <c r="C74" s="262"/>
      <c r="D74" s="262"/>
      <c r="E74" s="262"/>
      <c r="F74" s="262"/>
      <c r="G74" s="262"/>
      <c r="H74" s="227">
        <f>H51</f>
        <v>8.6</v>
      </c>
      <c r="I74" s="130">
        <f>I65+I61+I58+I51+I47+I43+I36+I10</f>
        <v>3799.3399999999997</v>
      </c>
      <c r="J74" s="184">
        <f>J65+J61+J57+J51+J47+J43+J36+J10</f>
        <v>3472.2599999999998</v>
      </c>
    </row>
  </sheetData>
  <mergeCells count="4">
    <mergeCell ref="A6:I6"/>
    <mergeCell ref="G7:I7"/>
    <mergeCell ref="C1:J4"/>
    <mergeCell ref="B74:G74"/>
  </mergeCells>
  <pageMargins left="0.98425196850393704" right="0" top="0.55118110236220474" bottom="0.39370078740157483" header="0.31496062992125984" footer="0.3937007874015748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'10'!Область_печати</vt:lpstr>
      <vt:lpstr>'11'!Область_печати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ВеселаяС</cp:lastModifiedBy>
  <cp:lastPrinted>2020-07-24T06:13:10Z</cp:lastPrinted>
  <dcterms:created xsi:type="dcterms:W3CDTF">2007-09-12T09:25:25Z</dcterms:created>
  <dcterms:modified xsi:type="dcterms:W3CDTF">2020-07-24T06:13:55Z</dcterms:modified>
</cp:coreProperties>
</file>