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85" windowWidth="12120" windowHeight="7875" tabRatio="736" activeTab="4"/>
  </bookViews>
  <sheets>
    <sheet name="1" sheetId="55" r:id="rId1"/>
    <sheet name="2" sheetId="56" r:id="rId2"/>
    <sheet name="3" sheetId="20" r:id="rId3"/>
    <sheet name="4" sheetId="23" r:id="rId4"/>
    <sheet name="5" sheetId="45" r:id="rId5"/>
  </sheets>
  <externalReferences>
    <externalReference r:id="rId6"/>
  </externalReferences>
  <definedNames>
    <definedName name="_Toc105952697" localSheetId="2">'3'!#REF!</definedName>
    <definedName name="_Toc105952698" localSheetId="2">'3'!#REF!</definedName>
    <definedName name="_xlnm.Print_Area" localSheetId="2">'3'!$A$2:$D$30</definedName>
    <definedName name="_xlnm.Print_Area" localSheetId="3">'4'!$A$1:$H$67</definedName>
    <definedName name="_xlnm.Print_Area">#REF!</definedName>
    <definedName name="п">#REF!</definedName>
  </definedNames>
  <calcPr calcId="124519"/>
</workbook>
</file>

<file path=xl/calcChain.xml><?xml version="1.0" encoding="utf-8"?>
<calcChain xmlns="http://schemas.openxmlformats.org/spreadsheetml/2006/main">
  <c r="H52" i="45"/>
  <c r="I45"/>
  <c r="H45"/>
  <c r="H40" i="23"/>
  <c r="H41"/>
  <c r="I43" i="45"/>
  <c r="I51"/>
  <c r="I67"/>
  <c r="I68"/>
  <c r="D20" i="56"/>
  <c r="D7"/>
  <c r="H25" i="23"/>
  <c r="G25"/>
  <c r="H61" i="45"/>
  <c r="G58" i="23"/>
  <c r="H59"/>
  <c r="G45"/>
  <c r="C20" i="20"/>
  <c r="C10" i="55"/>
  <c r="C8" s="1"/>
  <c r="C11"/>
  <c r="C12"/>
  <c r="C15"/>
  <c r="C14" s="1"/>
  <c r="C18" i="20"/>
  <c r="H44" i="45" l="1"/>
  <c r="G39" i="23"/>
  <c r="I66" i="45"/>
  <c r="I64"/>
  <c r="H58"/>
  <c r="H56" s="1"/>
  <c r="I53"/>
  <c r="I52"/>
  <c r="I50"/>
  <c r="I49" s="1"/>
  <c r="H49"/>
  <c r="I44"/>
  <c r="I42"/>
  <c r="I41" s="1"/>
  <c r="H42"/>
  <c r="H41" s="1"/>
  <c r="I32"/>
  <c r="H32"/>
  <c r="I25"/>
  <c r="H25"/>
  <c r="I23"/>
  <c r="H23"/>
  <c r="I18"/>
  <c r="H18"/>
  <c r="I16"/>
  <c r="H58" i="23"/>
  <c r="H57" s="1"/>
  <c r="G57"/>
  <c r="H49"/>
  <c r="H50" s="1"/>
  <c r="G49"/>
  <c r="H46"/>
  <c r="H44" s="1"/>
  <c r="H45"/>
  <c r="G44"/>
  <c r="H39"/>
  <c r="H37"/>
  <c r="H36"/>
  <c r="H35" s="1"/>
  <c r="G36"/>
  <c r="G35" s="1"/>
  <c r="H31"/>
  <c r="H29" s="1"/>
  <c r="H27"/>
  <c r="H21"/>
  <c r="H14" s="1"/>
  <c r="G21"/>
  <c r="G14" s="1"/>
  <c r="H9"/>
  <c r="H8" s="1"/>
  <c r="G9"/>
  <c r="G8" s="1"/>
  <c r="G66" l="1"/>
  <c r="I62" i="45"/>
  <c r="I61" s="1"/>
  <c r="I60" s="1"/>
  <c r="H12"/>
  <c r="I21"/>
  <c r="I19" s="1"/>
  <c r="H19"/>
  <c r="H60"/>
  <c r="I37"/>
  <c r="I36" s="1"/>
  <c r="I35" s="1"/>
  <c r="I34" s="1"/>
  <c r="I14"/>
  <c r="I13" s="1"/>
  <c r="I12" s="1"/>
  <c r="H7" i="23"/>
  <c r="H66" s="1"/>
  <c r="E20" i="56"/>
  <c r="D19"/>
  <c r="D18" s="1"/>
  <c r="E19"/>
  <c r="E18" s="1"/>
  <c r="E15"/>
  <c r="D15"/>
  <c r="E11"/>
  <c r="E9" s="1"/>
  <c r="E7" s="1"/>
  <c r="D11"/>
  <c r="D9"/>
  <c r="I20" i="45" l="1"/>
  <c r="I11" s="1"/>
  <c r="I69"/>
  <c r="E6" i="56"/>
  <c r="E24" s="1"/>
  <c r="D6"/>
  <c r="D24" s="1"/>
  <c r="H11" i="45"/>
  <c r="H69" s="1"/>
  <c r="C16" i="20" l="1"/>
  <c r="C28" l="1"/>
  <c r="C24"/>
  <c r="C8"/>
  <c r="C30" l="1"/>
  <c r="D18"/>
  <c r="D12" l="1"/>
  <c r="D16" l="1"/>
  <c r="D20"/>
  <c r="D14"/>
  <c r="D28"/>
  <c r="D26"/>
  <c r="D24"/>
  <c r="D8"/>
  <c r="D30" l="1"/>
</calcChain>
</file>

<file path=xl/sharedStrings.xml><?xml version="1.0" encoding="utf-8"?>
<sst xmlns="http://schemas.openxmlformats.org/spreadsheetml/2006/main" count="746" uniqueCount="254">
  <si>
    <t>в том числе:</t>
  </si>
  <si>
    <t xml:space="preserve">Сумма </t>
  </si>
  <si>
    <t>ВСЕГО РАСХОДОВ</t>
  </si>
  <si>
    <t>Социальное обеспечение населения</t>
  </si>
  <si>
    <t>СОЦИАЛЬНАЯ ПОЛИТИКА</t>
  </si>
  <si>
    <t>Культура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</si>
  <si>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</si>
  <si>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</si>
  <si>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</si>
  <si>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</si>
  <si>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</si>
  <si>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</si>
  <si>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</si>
  <si>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</si>
  <si>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</si>
  <si>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</si>
  <si>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</si>
  <si>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тыс. руб.</t>
  </si>
  <si>
    <t>№ п/п</t>
  </si>
  <si>
    <t>Наименование показателей</t>
  </si>
  <si>
    <t>3</t>
  </si>
  <si>
    <t>4</t>
  </si>
  <si>
    <t>5</t>
  </si>
  <si>
    <t>6</t>
  </si>
  <si>
    <t>7</t>
  </si>
  <si>
    <t>0100</t>
  </si>
  <si>
    <t>0104</t>
  </si>
  <si>
    <t>0200</t>
  </si>
  <si>
    <t>Мобилизационная и вневойсковая подготовка</t>
  </si>
  <si>
    <t>0203</t>
  </si>
  <si>
    <t>0300</t>
  </si>
  <si>
    <t>0400</t>
  </si>
  <si>
    <t>Дорожное хозяйство (дорожные фонды)</t>
  </si>
  <si>
    <t>0409</t>
  </si>
  <si>
    <t>0500</t>
  </si>
  <si>
    <t>0501</t>
  </si>
  <si>
    <t>0502</t>
  </si>
  <si>
    <t>0503</t>
  </si>
  <si>
    <t>0800</t>
  </si>
  <si>
    <t>0801</t>
  </si>
  <si>
    <t>1000</t>
  </si>
  <si>
    <t>1001</t>
  </si>
  <si>
    <t>ФИЗИЧЕСКАЯ КУЛЬТУРА И СПОРТ</t>
  </si>
  <si>
    <t>1100</t>
  </si>
  <si>
    <t>Физическая культура</t>
  </si>
  <si>
    <t>0102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</si>
  <si>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</si>
  <si>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КУЛЬТУРА, КИНЕМАТОГРАФИЯ</t>
  </si>
  <si>
    <t>Пенсии, пособия, выплачиваемые организациями сектора государственного управления</t>
  </si>
  <si>
    <t>(тыс. рублей)</t>
  </si>
  <si>
    <t>Раздел, подраздел</t>
  </si>
  <si>
    <t>Раздел</t>
  </si>
  <si>
    <t>Подраздел</t>
  </si>
  <si>
    <t>Целевая статья</t>
  </si>
  <si>
    <t>Вид расходов</t>
  </si>
  <si>
    <t>01</t>
  </si>
  <si>
    <t>02</t>
  </si>
  <si>
    <t>Высшее должностное лицо сельского поселения и его заместители</t>
  </si>
  <si>
    <t>121</t>
  </si>
  <si>
    <t>04</t>
  </si>
  <si>
    <t>244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</si>
  <si>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</si>
  <si>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</si>
  <si>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</si>
  <si>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</si>
  <si>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Общегосударственные вопросы</t>
  </si>
  <si>
    <t>03</t>
  </si>
  <si>
    <t>Национальная оборона</t>
  </si>
  <si>
    <t>Субвенции на осуществление первичного воинского учета на территориях, где отсутствуют военные комиссариаты</t>
  </si>
  <si>
    <t>10</t>
  </si>
  <si>
    <t>05</t>
  </si>
  <si>
    <t>08</t>
  </si>
  <si>
    <t>11</t>
  </si>
  <si>
    <t>Национальная безопасность и правоохранительная деятельность</t>
  </si>
  <si>
    <t>Жилищно-коммунальное хозяйство</t>
  </si>
  <si>
    <t>Культура, кинематография</t>
  </si>
  <si>
    <t xml:space="preserve">Культура  </t>
  </si>
  <si>
    <t>Социальная политика</t>
  </si>
  <si>
    <t>Физическая культура испорт</t>
  </si>
  <si>
    <t>Пособия, компенсация, меры социальной поддержки по публичным нормативным обязательствам</t>
  </si>
  <si>
    <t xml:space="preserve">Физическая культура   </t>
  </si>
  <si>
    <t>801</t>
  </si>
  <si>
    <t>Мин.</t>
  </si>
  <si>
    <t>Р.з.</t>
  </si>
  <si>
    <t>П.р.</t>
  </si>
  <si>
    <t>Ц.ст.</t>
  </si>
  <si>
    <t>В.р.</t>
  </si>
  <si>
    <t>1.</t>
  </si>
  <si>
    <t>Администрация Сейкинского сельского поселения</t>
  </si>
  <si>
    <t>1.1.</t>
  </si>
  <si>
    <t>Функционирование высшего должностного лица субъекта РФ и муниципального образования</t>
  </si>
  <si>
    <t xml:space="preserve">Руководство и управление в сфере установленных функций </t>
  </si>
  <si>
    <t>Глава муниципального образования</t>
  </si>
  <si>
    <t>Функционирование Правительства Российской Федерации, высших  исполнительной органов государственной власти субъектов Российской Федерации, местных администраций</t>
  </si>
  <si>
    <t>Центральный аппарат</t>
  </si>
  <si>
    <t>Прочая закупка товаров, работ, услуг для обеспечения  государственных (муниципальных) нужд</t>
  </si>
  <si>
    <t xml:space="preserve">Уплата прочих налогов, сборов и других обязательных платежей </t>
  </si>
  <si>
    <t>1.2.</t>
  </si>
  <si>
    <t>0000000</t>
  </si>
  <si>
    <t>000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</si>
  <si>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</si>
  <si>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</si>
  <si>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Культура и кинематография</t>
  </si>
  <si>
    <t>Доплата к пенсиям муниципальных служащих</t>
  </si>
  <si>
    <t>Пособия и компенсации по публичным нормативным обязательствам</t>
  </si>
  <si>
    <t>Физическая культура и спорт</t>
  </si>
  <si>
    <t>Мероприятия в области здравоохранения, спорта, физической культуры и туризма</t>
  </si>
  <si>
    <t>Прочая закупка товаров,работ,услуг для обеспечения государственных(муниципальных)нужд</t>
  </si>
  <si>
    <t>Обеспечение пожарной безопасности</t>
  </si>
  <si>
    <t>0310</t>
  </si>
  <si>
    <t>850</t>
  </si>
  <si>
    <t>9901000000</t>
  </si>
  <si>
    <t>990Л000000</t>
  </si>
  <si>
    <t>9900051180</t>
  </si>
  <si>
    <t>0115000000</t>
  </si>
  <si>
    <t>0114000000</t>
  </si>
  <si>
    <t>0117000000</t>
  </si>
  <si>
    <t>0133000000</t>
  </si>
  <si>
    <t>0116000000</t>
  </si>
  <si>
    <t>852</t>
  </si>
  <si>
    <t>853</t>
  </si>
  <si>
    <t>Другие общегосударственные вопросы</t>
  </si>
  <si>
    <t>Обеспечение проведения выборов и референдумов</t>
  </si>
  <si>
    <t>0107</t>
  </si>
  <si>
    <t>Специальные расходы</t>
  </si>
  <si>
    <t>07</t>
  </si>
  <si>
    <t>0200000000</t>
  </si>
  <si>
    <t>880</t>
  </si>
  <si>
    <t>1.3</t>
  </si>
  <si>
    <t>1.4</t>
  </si>
  <si>
    <t>1.5</t>
  </si>
  <si>
    <t>1.6</t>
  </si>
  <si>
    <t>1.7</t>
  </si>
  <si>
    <t>Национальная экономика</t>
  </si>
  <si>
    <t>09</t>
  </si>
  <si>
    <t>0112000000</t>
  </si>
  <si>
    <t>8</t>
  </si>
  <si>
    <t>1.8</t>
  </si>
  <si>
    <t>Изменение</t>
  </si>
  <si>
    <t>0</t>
  </si>
  <si>
    <t>Изменение (+, -)</t>
  </si>
  <si>
    <t>Код бюджетной классификации</t>
  </si>
  <si>
    <t>Дефицит бюджета</t>
  </si>
  <si>
    <t>Источники внутреннего финансирования  дефицита бюджета:</t>
  </si>
  <si>
    <t>Изменение остатков средств на счетах по учету средств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</si>
  <si>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</si>
  <si>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</si>
  <si>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местными бюджетами бюджетами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</si>
  <si>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</si>
  <si>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местными бюджетами 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</si>
  <si>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</si>
  <si>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 xml:space="preserve">Бюджетные кредиты, полученные от других бюджетов бюджетной системы РФ  </t>
  </si>
  <si>
    <t xml:space="preserve">Бюджетные кредиты, полученные от других бюджетов бюджетной системы РФ местными бюджетами 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</si>
  <si>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</si>
  <si>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местными бюджетами   кредитов от других бюджетов бюджетной системы Российской Федерации в валюте Российской Федерации</t>
  </si>
  <si>
    <t xml:space="preserve"> Взносы по обязательному социальному страхованию</t>
  </si>
  <si>
    <t xml:space="preserve">Фонд оплаты труда государственных (муниципальных) органов </t>
  </si>
  <si>
    <t>129</t>
  </si>
  <si>
    <t xml:space="preserve"> Взносы по обязательному социальному страхованию.</t>
  </si>
  <si>
    <t>Фонд оплаты труда казенных учреждений.</t>
  </si>
  <si>
    <t xml:space="preserve">Фонд оплаты труда </t>
  </si>
  <si>
    <t>Страховые взносы</t>
  </si>
  <si>
    <t>Фонд оплаты труда</t>
  </si>
  <si>
    <t>Уличное освещение</t>
  </si>
  <si>
    <t>Распределение
бюджетных ассигнований по разделам, подразделам классификации расходов бюджета муниципального образования "Сейкинского сельского поселения"   на 2019 год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</si>
  <si>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"Сейкинского сельского поселения"  на 2019 год</t>
  </si>
  <si>
    <t>0134000000</t>
  </si>
  <si>
    <t>99010S8500</t>
  </si>
  <si>
    <t>990Л0S8500</t>
  </si>
  <si>
    <t>01160S8500</t>
  </si>
  <si>
    <t>Приложение 1
к решению «О бюджете 
муниципального образования "Сейкинское сельское поселение"
на 2019 год и на плановый 
период 2020 и 2021 годов»</t>
  </si>
  <si>
    <t>Источники финансирования дефицита  бюджета муниципального образования "Сейкинское сельское поселение" на 2019 год</t>
  </si>
  <si>
    <t>000 00 00 00 00 00 0000 000</t>
  </si>
  <si>
    <t>000 01 00 00 00 00 0000 000</t>
  </si>
  <si>
    <t>000 01 02 00 00 00 0000 000</t>
  </si>
  <si>
    <t>000 01 02 00 00 00 0000 700</t>
  </si>
  <si>
    <t>000 01 02 00 00 10 0000 710</t>
  </si>
  <si>
    <t>000 01 02 00 00 00 0000 800</t>
  </si>
  <si>
    <t xml:space="preserve">000 01 02 00 00 10 0000 810 </t>
  </si>
  <si>
    <t>000 01 03 00 00 00 0000 000</t>
  </si>
  <si>
    <t>000 01 03 01 00 00 0000 000</t>
  </si>
  <si>
    <t xml:space="preserve">000 01 03 01 00 10 0000 710 </t>
  </si>
  <si>
    <t xml:space="preserve">000 01 03 01 00 00 0000 800 </t>
  </si>
  <si>
    <t>000 01 03 01 00 10 0000 810</t>
  </si>
  <si>
    <t>Увеличение остатков средств бюджетов</t>
  </si>
  <si>
    <r>
      <t>Объем поступлений доходов в бюджет муниципального образования "</t>
    </r>
    <r>
      <rPr>
        <b/>
        <u/>
        <sz val="14"/>
        <rFont val="Times New Roman"/>
        <family val="1"/>
        <charset val="204"/>
      </rPr>
      <t>Сейкинского сельского поселения</t>
    </r>
    <r>
      <rPr>
        <b/>
        <sz val="14"/>
        <rFont val="Times New Roman"/>
        <family val="1"/>
        <charset val="204"/>
      </rPr>
      <t>" в 2019 году</t>
    </r>
  </si>
  <si>
    <t>Код главы администратора*</t>
  </si>
  <si>
    <t>Код бюджетной классификации Российской Федерации</t>
  </si>
  <si>
    <t>Наименование доходов</t>
  </si>
  <si>
    <t>Изменение (+/-)</t>
  </si>
  <si>
    <t>Сумма с учетом изменений</t>
  </si>
  <si>
    <t>1 00 00000 00 0000 000</t>
  </si>
  <si>
    <t>НАЛОГОВЫЕ И НЕНАЛОГОВЫЕ ДОХОДЫ</t>
  </si>
  <si>
    <t>НАЛОГОВЫЕ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</si>
  <si>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</si>
  <si>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</si>
  <si>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</si>
  <si>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</si>
  <si>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1 06 01000 00 0000 110</t>
  </si>
  <si>
    <r>
      <t>Налог на имущество физических лиц</t>
    </r>
    <r>
      <rPr>
        <i/>
        <sz val="14"/>
        <rFont val="Times New Roman"/>
        <family val="1"/>
        <charset val="204"/>
      </rPr>
      <t xml:space="preserve"> </t>
    </r>
    <r>
      <rPr>
        <i/>
        <sz val="14"/>
        <color rgb="FFFF0000"/>
        <rFont val="Times New Roman"/>
        <family val="1"/>
        <charset val="204"/>
      </rPr>
      <t xml:space="preserve"> </t>
    </r>
  </si>
  <si>
    <t>1 06 06000 00 0000 110</t>
  </si>
  <si>
    <t xml:space="preserve">Земельный налог  </t>
  </si>
  <si>
    <t>1 06 06033 10 0000 110</t>
  </si>
  <si>
    <t>Земельный налог с организаций</t>
  </si>
  <si>
    <t>1 06 06043 10 0000 110</t>
  </si>
  <si>
    <t>Земельный налог  с физических лиц</t>
  </si>
  <si>
    <t>1 08 00000 00 0000 000</t>
  </si>
  <si>
    <t>Государственная пошлина</t>
  </si>
  <si>
    <t xml:space="preserve"> НЕНАЛОГОВЫЕ ДОХОДЫ</t>
  </si>
  <si>
    <t>1 13 00000 00 0000 000</t>
  </si>
  <si>
    <t>Доходы от оказания платных услуг и компенсации затрат государства</t>
  </si>
  <si>
    <t xml:space="preserve">1 17 05000 00 0000 180  </t>
  </si>
  <si>
    <t xml:space="preserve">Прочие неналоговые доходы  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</si>
  <si>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</si>
  <si>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</si>
  <si>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</si>
  <si>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</si>
  <si>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Дотация бюджетам сельских поселений на выравнивание бюджетной обеспеченности</t>
  </si>
  <si>
    <t>Прочие межбюджетные трансферты, передаваемые сельским поселениям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</si>
  <si>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</si>
  <si>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</si>
  <si>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Приложение 2
к решению «О бюджете 
муниципального образования "Сейкинского сельского поселения "
на 2019 год и на плановый 
период 2020 и 2021 годов»</t>
  </si>
  <si>
    <t xml:space="preserve"> Приложение  3
к решению «О бюджете 
муниципального образования "Сейкинского сельского поселения"
на 2019 год и на плановый 
период 2020 и 2021 годов»</t>
  </si>
  <si>
    <t xml:space="preserve">МП "Комплексное развитие территории муниципального образования "Сейкинское сельское поселение" </t>
  </si>
  <si>
    <t>Ведомственная структура расходов бюджета муниципального образования "Сейкинское сельское поселение "  на 2019 год</t>
  </si>
  <si>
    <t>Приложение 4
к решению «О бюджете 
муниципального образования "Сейкинского сельского поселения"
на 2019 год и на плановый 
период 2020 и 2021 годов»</t>
  </si>
  <si>
    <t>Приложение 5
к решению «О бюджете 
муниципального образования "Сейкинское сельское поселение "
на 2019 год и на плановый 
период 2020 и 2021 годов»</t>
  </si>
  <si>
    <t>Сумма на 2019</t>
  </si>
  <si>
    <t>Иные межбюджетные трансферты</t>
  </si>
  <si>
    <t>540</t>
  </si>
  <si>
    <t>Увеличение остатков денежных средств бюджетов сельских поселений</t>
  </si>
  <si>
    <t>Увеличение остатков денежных средств  бюджетов</t>
  </si>
  <si>
    <t>-</t>
  </si>
  <si>
    <t xml:space="preserve">  Уменьшение прочих остатков денежных средств бюджетов сельских поселений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</si>
  <si>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</si>
  <si>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</si>
  <si>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>801 01 05 02 00 00 0000 500</t>
  </si>
  <si>
    <t>801 01 05 02 01 00 0000 510</t>
  </si>
  <si>
    <t>801 01 05 02 01 10 0000 510</t>
  </si>
  <si>
    <t>801 01 05 02 00 00 0000 600</t>
  </si>
  <si>
    <t>801 01 05 02 01 00 0000 610</t>
  </si>
  <si>
    <t>801 01 05 02 01 10 0000 610</t>
  </si>
  <si>
    <t>целевые</t>
  </si>
  <si>
    <t>нецелевые</t>
  </si>
  <si>
    <t>801 01 05 00 00 00 0000 000</t>
  </si>
  <si>
    <t>312</t>
  </si>
  <si>
    <t>2 02  15001 10 0000 150</t>
  </si>
  <si>
    <t>2 02 49999 10 0000 150</t>
  </si>
  <si>
    <t>2 02 35118 10 0000 150</t>
  </si>
  <si>
    <t>1105</t>
  </si>
  <si>
    <t>06</t>
  </si>
  <si>
    <t>Обеспечение деятельности финансовых, налоговых и таможенных органов финансового (финансово-бюджетного) надзора</t>
  </si>
  <si>
    <t>0106</t>
  </si>
  <si>
    <t>243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</si>
</sst>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</numFmts>
  <fonts count="3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Arial Cyr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Arial Cyr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Arial Cyr"/>
      <charset val="204"/>
    </font>
    <font>
      <b/>
      <i/>
      <sz val="10"/>
      <color indexed="8"/>
      <name val="Arial Cyr"/>
      <charset val="204"/>
    </font>
    <font>
      <i/>
      <sz val="10"/>
      <color indexed="8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theme="1"/>
      <name val="Arial Cyr"/>
      <family val="2"/>
      <charset val="204"/>
    </font>
    <font>
      <sz val="14"/>
      <name val="Arial Cyr"/>
      <charset val="204"/>
    </font>
    <font>
      <sz val="14"/>
      <color indexed="8"/>
      <name val="Times New Roman"/>
      <family val="1"/>
      <charset val="204"/>
    </font>
    <font>
      <i/>
      <sz val="14"/>
      <name val="Arial Cyr"/>
      <charset val="204"/>
    </font>
    <font>
      <b/>
      <sz val="14"/>
      <name val="Arial Cyr"/>
      <charset val="204"/>
    </font>
    <font>
      <b/>
      <i/>
      <sz val="14"/>
      <name val="Arial Cyr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rgb="FF000000"/>
      <name val="Arial Cyr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2">
    <xf numFmtId="0" fontId="0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" fillId="0" borderId="0" applyNumberFormat="0" applyFont="0" applyFill="0" applyBorder="0" applyAlignment="0" applyProtection="0">
      <alignment vertical="top"/>
    </xf>
    <xf numFmtId="0" fontId="20" fillId="0" borderId="0">
      <alignment vertical="top"/>
    </xf>
    <xf numFmtId="0" fontId="1" fillId="0" borderId="0"/>
    <xf numFmtId="0" fontId="2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6" fillId="0" borderId="18">
      <alignment horizontal="left" wrapText="1"/>
    </xf>
    <xf numFmtId="49" fontId="36" fillId="0" borderId="19">
      <alignment horizontal="center" vertical="center"/>
    </xf>
  </cellStyleXfs>
  <cellXfs count="206">
    <xf numFmtId="0" fontId="0" fillId="0" borderId="0" xfId="0"/>
    <xf numFmtId="0" fontId="0" fillId="0" borderId="0" xfId="0" applyAlignment="1"/>
    <xf numFmtId="0" fontId="7" fillId="0" borderId="0" xfId="0" applyFont="1" applyAlignment="1">
      <alignment horizontal="center"/>
    </xf>
    <xf numFmtId="0" fontId="3" fillId="0" borderId="0" xfId="0" applyFont="1"/>
    <xf numFmtId="0" fontId="7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vertical="top" wrapText="1"/>
    </xf>
    <xf numFmtId="49" fontId="12" fillId="0" borderId="0" xfId="0" applyNumberFormat="1" applyFont="1" applyAlignment="1">
      <alignment horizontal="center" vertical="top" wrapText="1"/>
    </xf>
    <xf numFmtId="0" fontId="14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4" fillId="0" borderId="0" xfId="0" applyFont="1" applyAlignment="1">
      <alignment horizontal="center" wrapText="1"/>
    </xf>
    <xf numFmtId="49" fontId="7" fillId="0" borderId="0" xfId="0" applyNumberFormat="1" applyFont="1" applyAlignment="1">
      <alignment horizontal="center"/>
    </xf>
    <xf numFmtId="0" fontId="22" fillId="0" borderId="0" xfId="0" applyFont="1"/>
    <xf numFmtId="0" fontId="6" fillId="0" borderId="1" xfId="0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vertical="top" wrapText="1"/>
    </xf>
    <xf numFmtId="0" fontId="5" fillId="3" borderId="1" xfId="0" applyFont="1" applyFill="1" applyBorder="1" applyAlignment="1">
      <alignment horizontal="left" vertical="top" wrapText="1"/>
    </xf>
    <xf numFmtId="49" fontId="5" fillId="3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49" fontId="5" fillId="4" borderId="1" xfId="0" applyNumberFormat="1" applyFont="1" applyFill="1" applyBorder="1" applyAlignment="1">
      <alignment horizontal="center" wrapText="1"/>
    </xf>
    <xf numFmtId="0" fontId="22" fillId="3" borderId="0" xfId="0" applyFont="1" applyFill="1"/>
    <xf numFmtId="0" fontId="15" fillId="0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justify" vertical="center"/>
    </xf>
    <xf numFmtId="0" fontId="5" fillId="3" borderId="1" xfId="0" applyFont="1" applyFill="1" applyBorder="1" applyAlignment="1">
      <alignment horizontal="justify" vertical="center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49" fontId="12" fillId="0" borderId="0" xfId="0" applyNumberFormat="1" applyFont="1" applyBorder="1" applyAlignment="1">
      <alignment horizontal="center" vertical="top" wrapText="1"/>
    </xf>
    <xf numFmtId="0" fontId="14" fillId="0" borderId="0" xfId="0" applyFont="1" applyBorder="1"/>
    <xf numFmtId="0" fontId="13" fillId="0" borderId="0" xfId="0" applyFont="1" applyBorder="1" applyAlignment="1">
      <alignment horizontal="right" wrapText="1"/>
    </xf>
    <xf numFmtId="0" fontId="5" fillId="0" borderId="0" xfId="0" applyFont="1" applyBorder="1"/>
    <xf numFmtId="0" fontId="16" fillId="0" borderId="0" xfId="0" applyFont="1" applyBorder="1"/>
    <xf numFmtId="0" fontId="26" fillId="0" borderId="0" xfId="0" applyFont="1" applyFill="1" applyBorder="1"/>
    <xf numFmtId="0" fontId="11" fillId="0" borderId="0" xfId="0" applyFont="1" applyFill="1" applyBorder="1"/>
    <xf numFmtId="0" fontId="25" fillId="0" borderId="0" xfId="0" applyFont="1" applyFill="1" applyBorder="1"/>
    <xf numFmtId="0" fontId="22" fillId="0" borderId="0" xfId="0" applyFont="1" applyFill="1" applyBorder="1"/>
    <xf numFmtId="0" fontId="24" fillId="0" borderId="0" xfId="0" applyFont="1" applyFill="1" applyBorder="1"/>
    <xf numFmtId="0" fontId="9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2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164" fontId="5" fillId="3" borderId="1" xfId="0" applyNumberFormat="1" applyFont="1" applyFill="1" applyBorder="1" applyAlignment="1">
      <alignment horizontal="center" vertical="top" wrapText="1"/>
    </xf>
    <xf numFmtId="164" fontId="23" fillId="0" borderId="7" xfId="0" applyNumberFormat="1" applyFont="1" applyFill="1" applyBorder="1" applyAlignment="1">
      <alignment horizontal="center" wrapText="1"/>
    </xf>
    <xf numFmtId="164" fontId="23" fillId="0" borderId="15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vertical="top" wrapText="1"/>
    </xf>
    <xf numFmtId="164" fontId="6" fillId="3" borderId="1" xfId="0" applyNumberFormat="1" applyFont="1" applyFill="1" applyBorder="1" applyAlignment="1">
      <alignment horizontal="center" vertical="top" wrapText="1"/>
    </xf>
    <xf numFmtId="164" fontId="6" fillId="3" borderId="1" xfId="0" applyNumberFormat="1" applyFont="1" applyFill="1" applyBorder="1" applyAlignment="1">
      <alignment horizontal="center" wrapText="1"/>
    </xf>
    <xf numFmtId="0" fontId="0" fillId="0" borderId="0" xfId="0"/>
    <xf numFmtId="1" fontId="5" fillId="0" borderId="1" xfId="0" applyNumberFormat="1" applyFont="1" applyBorder="1" applyAlignment="1">
      <alignment horizontal="left" vertical="top" wrapText="1"/>
    </xf>
    <xf numFmtId="1" fontId="5" fillId="5" borderId="1" xfId="0" applyNumberFormat="1" applyFont="1" applyFill="1" applyBorder="1" applyAlignment="1">
      <alignment horizontal="left" vertical="top" wrapText="1"/>
    </xf>
    <xf numFmtId="49" fontId="5" fillId="5" borderId="1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left" vertical="top" wrapText="1"/>
    </xf>
    <xf numFmtId="2" fontId="5" fillId="4" borderId="1" xfId="0" applyNumberFormat="1" applyFont="1" applyFill="1" applyBorder="1" applyAlignment="1">
      <alignment horizontal="center" wrapText="1"/>
    </xf>
    <xf numFmtId="2" fontId="7" fillId="0" borderId="0" xfId="0" applyNumberFormat="1" applyFont="1" applyAlignment="1">
      <alignment horizontal="center"/>
    </xf>
    <xf numFmtId="2" fontId="7" fillId="0" borderId="0" xfId="0" applyNumberFormat="1" applyFont="1"/>
    <xf numFmtId="2" fontId="10" fillId="0" borderId="0" xfId="0" applyNumberFormat="1" applyFont="1" applyAlignment="1">
      <alignment wrapText="1"/>
    </xf>
    <xf numFmtId="2" fontId="4" fillId="0" borderId="0" xfId="0" applyNumberFormat="1" applyFont="1" applyAlignment="1">
      <alignment horizontal="center" wrapText="1"/>
    </xf>
    <xf numFmtId="2" fontId="3" fillId="0" borderId="0" xfId="0" applyNumberFormat="1" applyFont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4" borderId="1" xfId="0" applyNumberFormat="1" applyFont="1" applyFill="1" applyBorder="1"/>
    <xf numFmtId="2" fontId="5" fillId="0" borderId="1" xfId="0" applyNumberFormat="1" applyFont="1" applyFill="1" applyBorder="1" applyAlignment="1">
      <alignment horizontal="center" wrapText="1"/>
    </xf>
    <xf numFmtId="2" fontId="5" fillId="0" borderId="1" xfId="0" applyNumberFormat="1" applyFont="1" applyBorder="1"/>
    <xf numFmtId="2" fontId="5" fillId="5" borderId="1" xfId="0" applyNumberFormat="1" applyFont="1" applyFill="1" applyBorder="1" applyAlignment="1">
      <alignment horizontal="center" wrapText="1"/>
    </xf>
    <xf numFmtId="2" fontId="5" fillId="5" borderId="1" xfId="0" applyNumberFormat="1" applyFont="1" applyFill="1" applyBorder="1"/>
    <xf numFmtId="2" fontId="5" fillId="0" borderId="1" xfId="0" applyNumberFormat="1" applyFont="1" applyBorder="1" applyAlignment="1">
      <alignment vertical="center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/>
    <xf numFmtId="1" fontId="5" fillId="0" borderId="1" xfId="0" applyNumberFormat="1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/>
    </xf>
    <xf numFmtId="2" fontId="5" fillId="0" borderId="7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43" fontId="3" fillId="0" borderId="0" xfId="9" applyFont="1" applyFill="1" applyAlignment="1">
      <alignment horizontal="right"/>
    </xf>
    <xf numFmtId="0" fontId="28" fillId="0" borderId="1" xfId="0" applyFont="1" applyFill="1" applyBorder="1"/>
    <xf numFmtId="0" fontId="29" fillId="0" borderId="1" xfId="0" applyFont="1" applyFill="1" applyBorder="1" applyAlignment="1">
      <alignment horizontal="center" vertical="center" wrapText="1"/>
    </xf>
    <xf numFmtId="43" fontId="29" fillId="0" borderId="1" xfId="9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vertical="top"/>
    </xf>
    <xf numFmtId="0" fontId="29" fillId="0" borderId="1" xfId="0" applyFont="1" applyFill="1" applyBorder="1" applyAlignment="1">
      <alignment horizontal="justify" vertical="top"/>
    </xf>
    <xf numFmtId="0" fontId="28" fillId="0" borderId="1" xfId="0" applyFont="1" applyFill="1" applyBorder="1" applyAlignment="1">
      <alignment horizontal="justify" vertical="top"/>
    </xf>
    <xf numFmtId="0" fontId="29" fillId="0" borderId="1" xfId="0" applyFont="1" applyFill="1" applyBorder="1" applyAlignment="1">
      <alignment vertical="top" wrapText="1"/>
    </xf>
    <xf numFmtId="0" fontId="30" fillId="0" borderId="1" xfId="0" applyFont="1" applyFill="1" applyBorder="1" applyAlignment="1">
      <alignment horizontal="justify" vertical="top" wrapText="1"/>
    </xf>
    <xf numFmtId="0" fontId="5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top" wrapText="1"/>
    </xf>
    <xf numFmtId="0" fontId="7" fillId="0" borderId="0" xfId="0" applyFont="1"/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5" fillId="0" borderId="1" xfId="0" applyFont="1" applyBorder="1"/>
    <xf numFmtId="0" fontId="6" fillId="0" borderId="1" xfId="0" applyFont="1" applyBorder="1" applyAlignment="1">
      <alignment horizontal="justify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top" wrapText="1"/>
    </xf>
    <xf numFmtId="0" fontId="34" fillId="0" borderId="1" xfId="0" applyFont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left" vertical="top" wrapText="1"/>
    </xf>
    <xf numFmtId="49" fontId="6" fillId="4" borderId="1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/>
    </xf>
    <xf numFmtId="2" fontId="6" fillId="4" borderId="1" xfId="0" applyNumberFormat="1" applyFont="1" applyFill="1" applyBorder="1"/>
    <xf numFmtId="164" fontId="5" fillId="0" borderId="1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top" wrapText="1"/>
    </xf>
    <xf numFmtId="0" fontId="15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right" wrapText="1"/>
    </xf>
    <xf numFmtId="0" fontId="37" fillId="0" borderId="1" xfId="10" applyNumberFormat="1" applyFont="1" applyBorder="1" applyProtection="1">
      <alignment horizontal="left" wrapText="1"/>
    </xf>
    <xf numFmtId="49" fontId="38" fillId="0" borderId="1" xfId="11" applyFont="1" applyBorder="1" applyProtection="1">
      <alignment horizontal="center" vertical="center"/>
    </xf>
    <xf numFmtId="165" fontId="29" fillId="0" borderId="1" xfId="9" applyNumberFormat="1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top" wrapText="1"/>
    </xf>
    <xf numFmtId="0" fontId="29" fillId="0" borderId="5" xfId="0" applyFont="1" applyFill="1" applyBorder="1" applyAlignment="1">
      <alignment horizontal="center" vertical="top" wrapText="1"/>
    </xf>
    <xf numFmtId="49" fontId="29" fillId="0" borderId="5" xfId="0" applyNumberFormat="1" applyFont="1" applyFill="1" applyBorder="1" applyAlignment="1">
      <alignment horizontal="center" vertical="top" wrapText="1"/>
    </xf>
    <xf numFmtId="49" fontId="29" fillId="0" borderId="6" xfId="0" applyNumberFormat="1" applyFont="1" applyFill="1" applyBorder="1" applyAlignment="1">
      <alignment horizontal="center" vertical="top" wrapText="1"/>
    </xf>
    <xf numFmtId="0" fontId="29" fillId="0" borderId="1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top" wrapText="1"/>
    </xf>
    <xf numFmtId="0" fontId="29" fillId="0" borderId="1" xfId="0" applyFont="1" applyFill="1" applyBorder="1" applyAlignment="1">
      <alignment horizontal="center" vertical="top" wrapText="1"/>
    </xf>
    <xf numFmtId="49" fontId="29" fillId="0" borderId="1" xfId="0" applyNumberFormat="1" applyFont="1" applyFill="1" applyBorder="1" applyAlignment="1">
      <alignment horizontal="center" vertical="top" wrapText="1"/>
    </xf>
    <xf numFmtId="49" fontId="29" fillId="0" borderId="7" xfId="0" applyNumberFormat="1" applyFont="1" applyFill="1" applyBorder="1" applyAlignment="1">
      <alignment horizontal="center" vertical="top" wrapText="1"/>
    </xf>
    <xf numFmtId="0" fontId="29" fillId="0" borderId="3" xfId="0" applyFont="1" applyFill="1" applyBorder="1" applyAlignment="1">
      <alignment horizontal="center" vertical="top" wrapText="1"/>
    </xf>
    <xf numFmtId="0" fontId="29" fillId="2" borderId="2" xfId="0" applyFont="1" applyFill="1" applyBorder="1" applyAlignment="1">
      <alignment horizontal="center" vertical="top" wrapText="1"/>
    </xf>
    <xf numFmtId="49" fontId="28" fillId="0" borderId="1" xfId="0" applyNumberFormat="1" applyFont="1" applyFill="1" applyBorder="1" applyAlignment="1">
      <alignment vertical="top" wrapText="1"/>
    </xf>
    <xf numFmtId="49" fontId="28" fillId="0" borderId="1" xfId="0" applyNumberFormat="1" applyFont="1" applyFill="1" applyBorder="1" applyAlignment="1">
      <alignment horizontal="center" vertical="top" wrapText="1"/>
    </xf>
    <xf numFmtId="2" fontId="28" fillId="0" borderId="7" xfId="0" applyNumberFormat="1" applyFont="1" applyFill="1" applyBorder="1" applyAlignment="1">
      <alignment horizontal="center" vertical="top" wrapText="1"/>
    </xf>
    <xf numFmtId="2" fontId="28" fillId="0" borderId="3" xfId="0" applyNumberFormat="1" applyFont="1" applyFill="1" applyBorder="1" applyAlignment="1">
      <alignment horizontal="center" vertical="top" wrapText="1"/>
    </xf>
    <xf numFmtId="0" fontId="29" fillId="6" borderId="2" xfId="0" applyFont="1" applyFill="1" applyBorder="1" applyAlignment="1">
      <alignment horizontal="center" vertical="top" wrapText="1"/>
    </xf>
    <xf numFmtId="49" fontId="28" fillId="6" borderId="1" xfId="0" applyNumberFormat="1" applyFont="1" applyFill="1" applyBorder="1" applyAlignment="1">
      <alignment vertical="top" wrapText="1"/>
    </xf>
    <xf numFmtId="49" fontId="28" fillId="6" borderId="1" xfId="0" applyNumberFormat="1" applyFont="1" applyFill="1" applyBorder="1" applyAlignment="1">
      <alignment horizontal="center" vertical="top" wrapText="1"/>
    </xf>
    <xf numFmtId="2" fontId="28" fillId="6" borderId="1" xfId="0" applyNumberFormat="1" applyFont="1" applyFill="1" applyBorder="1" applyAlignment="1">
      <alignment horizontal="center" vertical="top" wrapText="1"/>
    </xf>
    <xf numFmtId="2" fontId="29" fillId="6" borderId="1" xfId="0" applyNumberFormat="1" applyFont="1" applyFill="1" applyBorder="1" applyAlignment="1">
      <alignment horizontal="center" vertical="top" wrapText="1"/>
    </xf>
    <xf numFmtId="14" fontId="29" fillId="2" borderId="2" xfId="0" applyNumberFormat="1" applyFont="1" applyFill="1" applyBorder="1" applyAlignment="1">
      <alignment horizontal="center" vertical="top" wrapText="1"/>
    </xf>
    <xf numFmtId="2" fontId="29" fillId="0" borderId="7" xfId="0" applyNumberFormat="1" applyFont="1" applyFill="1" applyBorder="1" applyAlignment="1">
      <alignment horizontal="center" vertical="top" wrapText="1"/>
    </xf>
    <xf numFmtId="2" fontId="29" fillId="0" borderId="3" xfId="0" applyNumberFormat="1" applyFont="1" applyFill="1" applyBorder="1" applyAlignment="1">
      <alignment horizontal="center" vertical="top" wrapText="1"/>
    </xf>
    <xf numFmtId="1" fontId="28" fillId="0" borderId="1" xfId="0" applyNumberFormat="1" applyFont="1" applyBorder="1" applyAlignment="1">
      <alignment horizontal="left" vertical="top" wrapText="1"/>
    </xf>
    <xf numFmtId="2" fontId="29" fillId="6" borderId="7" xfId="0" applyNumberFormat="1" applyFont="1" applyFill="1" applyBorder="1" applyAlignment="1">
      <alignment horizontal="center" vertical="top" wrapText="1"/>
    </xf>
    <xf numFmtId="2" fontId="29" fillId="6" borderId="3" xfId="0" applyNumberFormat="1" applyFont="1" applyFill="1" applyBorder="1" applyAlignment="1">
      <alignment horizontal="center" vertical="top" wrapText="1"/>
    </xf>
    <xf numFmtId="49" fontId="29" fillId="6" borderId="2" xfId="0" applyNumberFormat="1" applyFont="1" applyFill="1" applyBorder="1" applyAlignment="1">
      <alignment horizontal="center" vertical="top" wrapText="1"/>
    </xf>
    <xf numFmtId="0" fontId="28" fillId="6" borderId="1" xfId="0" applyFont="1" applyFill="1" applyBorder="1" applyAlignment="1">
      <alignment wrapText="1"/>
    </xf>
    <xf numFmtId="49" fontId="29" fillId="3" borderId="2" xfId="0" applyNumberFormat="1" applyFont="1" applyFill="1" applyBorder="1" applyAlignment="1">
      <alignment horizontal="center" vertical="top" wrapText="1"/>
    </xf>
    <xf numFmtId="0" fontId="28" fillId="3" borderId="1" xfId="0" applyFont="1" applyFill="1" applyBorder="1" applyAlignment="1">
      <alignment wrapText="1"/>
    </xf>
    <xf numFmtId="49" fontId="28" fillId="3" borderId="1" xfId="0" applyNumberFormat="1" applyFont="1" applyFill="1" applyBorder="1" applyAlignment="1">
      <alignment horizontal="center" vertical="top" wrapText="1"/>
    </xf>
    <xf numFmtId="2" fontId="28" fillId="3" borderId="7" xfId="0" applyNumberFormat="1" applyFont="1" applyFill="1" applyBorder="1" applyAlignment="1">
      <alignment horizontal="center" vertical="top" wrapText="1"/>
    </xf>
    <xf numFmtId="2" fontId="28" fillId="3" borderId="3" xfId="0" applyNumberFormat="1" applyFont="1" applyFill="1" applyBorder="1" applyAlignment="1">
      <alignment horizontal="center" vertical="top" wrapText="1"/>
    </xf>
    <xf numFmtId="49" fontId="29" fillId="2" borderId="2" xfId="0" applyNumberFormat="1" applyFont="1" applyFill="1" applyBorder="1" applyAlignment="1">
      <alignment horizontal="center" vertical="top" wrapText="1"/>
    </xf>
    <xf numFmtId="0" fontId="28" fillId="0" borderId="1" xfId="0" applyFont="1" applyFill="1" applyBorder="1" applyAlignment="1">
      <alignment wrapText="1"/>
    </xf>
    <xf numFmtId="2" fontId="28" fillId="6" borderId="7" xfId="0" applyNumberFormat="1" applyFont="1" applyFill="1" applyBorder="1" applyAlignment="1">
      <alignment horizontal="center" vertical="top" wrapText="1"/>
    </xf>
    <xf numFmtId="0" fontId="29" fillId="2" borderId="16" xfId="0" applyFont="1" applyFill="1" applyBorder="1" applyAlignment="1">
      <alignment horizontal="center" vertical="top" wrapText="1"/>
    </xf>
    <xf numFmtId="2" fontId="28" fillId="0" borderId="1" xfId="0" applyNumberFormat="1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center" vertical="top" wrapText="1"/>
    </xf>
    <xf numFmtId="2" fontId="28" fillId="0" borderId="13" xfId="0" applyNumberFormat="1" applyFont="1" applyFill="1" applyBorder="1" applyAlignment="1">
      <alignment vertical="top" wrapText="1"/>
    </xf>
    <xf numFmtId="164" fontId="29" fillId="0" borderId="4" xfId="0" applyNumberFormat="1" applyFont="1" applyFill="1" applyBorder="1" applyAlignment="1">
      <alignment vertical="top" wrapText="1"/>
    </xf>
    <xf numFmtId="0" fontId="5" fillId="5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center" vertical="center" wrapText="1"/>
    </xf>
    <xf numFmtId="0" fontId="22" fillId="0" borderId="0" xfId="0" applyFont="1" applyAlignment="1"/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6" fillId="0" borderId="0" xfId="0" applyFont="1" applyBorder="1" applyAlignment="1">
      <alignment horizontal="center" vertical="top" wrapText="1"/>
    </xf>
    <xf numFmtId="0" fontId="22" fillId="0" borderId="0" xfId="0" applyFont="1" applyBorder="1" applyAlignment="1"/>
    <xf numFmtId="0" fontId="15" fillId="0" borderId="1" xfId="0" applyFont="1" applyFill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5" fillId="0" borderId="1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right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/>
    <xf numFmtId="0" fontId="27" fillId="0" borderId="8" xfId="0" applyFont="1" applyFill="1" applyBorder="1" applyAlignment="1">
      <alignment horizontal="right"/>
    </xf>
    <xf numFmtId="0" fontId="28" fillId="0" borderId="12" xfId="0" applyFont="1" applyFill="1" applyBorder="1" applyAlignment="1">
      <alignment vertical="top" wrapText="1"/>
    </xf>
    <xf numFmtId="0" fontId="28" fillId="0" borderId="13" xfId="0" applyFont="1" applyFill="1" applyBorder="1" applyAlignment="1">
      <alignment vertical="top" wrapText="1"/>
    </xf>
    <xf numFmtId="0" fontId="28" fillId="0" borderId="14" xfId="0" applyFont="1" applyFill="1" applyBorder="1" applyAlignment="1">
      <alignment vertical="top" wrapText="1"/>
    </xf>
  </cellXfs>
  <cellStyles count="12">
    <cellStyle name="xl111" xfId="10"/>
    <cellStyle name="xl88" xfId="11"/>
    <cellStyle name="Обычный" xfId="0" builtinId="0"/>
    <cellStyle name="Обычный 2" xfId="3"/>
    <cellStyle name="Обычный 2 2" xfId="6"/>
    <cellStyle name="Обычный 3" xfId="4"/>
    <cellStyle name="Обычный 4" xfId="5"/>
    <cellStyle name="Тысячи [0]_перечис.11" xfId="1"/>
    <cellStyle name="Тысячи_перечис.11" xfId="2"/>
    <cellStyle name="Финансовый" xfId="9" builtinId="3"/>
    <cellStyle name="Финансовый 2" xfId="7"/>
    <cellStyle name="Финансовый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%20&#1087;&#1086;%20&#1057;&#1055;%2018&#1080;&#1079;&#1084;&#1077;&#1085;%2028.02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  <sheetDataSet>
      <sheetData sheetId="0">
        <row r="10">
          <cell r="H10">
            <v>325.5</v>
          </cell>
        </row>
        <row r="11">
          <cell r="H11">
            <v>13</v>
          </cell>
        </row>
        <row r="13">
          <cell r="G13">
            <v>0</v>
          </cell>
          <cell r="H13">
            <v>4</v>
          </cell>
        </row>
        <row r="16">
          <cell r="G16">
            <v>0</v>
          </cell>
          <cell r="H16">
            <v>132.30000000000001</v>
          </cell>
        </row>
        <row r="18">
          <cell r="G18">
            <v>0</v>
          </cell>
          <cell r="H18">
            <v>60.1</v>
          </cell>
        </row>
        <row r="60">
          <cell r="H60">
            <v>6</v>
          </cell>
        </row>
        <row r="64">
          <cell r="H64">
            <v>2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view="pageBreakPreview" topLeftCell="A4" zoomScale="90" zoomScaleSheetLayoutView="90" workbookViewId="0">
      <selection activeCell="C17" sqref="C17"/>
    </sheetView>
  </sheetViews>
  <sheetFormatPr defaultRowHeight="12.75"/>
  <cols>
    <col min="1" max="1" width="62.28515625" customWidth="1"/>
    <col min="2" max="2" width="24.140625" customWidth="1"/>
    <col min="3" max="3" width="13" customWidth="1"/>
  </cols>
  <sheetData>
    <row r="1" spans="1:3" ht="96.75" customHeight="1">
      <c r="A1" s="97"/>
      <c r="B1" s="187" t="s">
        <v>170</v>
      </c>
      <c r="C1" s="187"/>
    </row>
    <row r="2" spans="1:3" ht="30.75" customHeight="1">
      <c r="A2" s="188" t="s">
        <v>171</v>
      </c>
      <c r="B2" s="188"/>
      <c r="C2" s="188"/>
    </row>
    <row r="3" spans="1:3" ht="15.75">
      <c r="A3" s="97"/>
      <c r="B3" s="98"/>
      <c r="C3" s="99" t="s">
        <v>49</v>
      </c>
    </row>
    <row r="4" spans="1:3" ht="28.5">
      <c r="A4" s="100"/>
      <c r="B4" s="101" t="s">
        <v>141</v>
      </c>
      <c r="C4" s="102" t="s">
        <v>1</v>
      </c>
    </row>
    <row r="5" spans="1:3" ht="14.25">
      <c r="A5" s="103" t="s">
        <v>142</v>
      </c>
      <c r="B5" s="110" t="s">
        <v>172</v>
      </c>
      <c r="C5" s="143" t="s">
        <v>232</v>
      </c>
    </row>
    <row r="6" spans="1:3" ht="15.75" customHeight="1">
      <c r="A6" s="104" t="s">
        <v>143</v>
      </c>
      <c r="B6" s="110" t="s">
        <v>173</v>
      </c>
      <c r="C6" s="143" t="s">
        <v>232</v>
      </c>
    </row>
    <row r="7" spans="1:3" ht="15">
      <c r="A7" s="105" t="s">
        <v>0</v>
      </c>
      <c r="B7" s="110"/>
      <c r="C7" s="143" t="s">
        <v>232</v>
      </c>
    </row>
    <row r="8" spans="1:3" ht="14.25" customHeight="1">
      <c r="A8" s="106" t="s">
        <v>144</v>
      </c>
      <c r="B8" s="110" t="s">
        <v>244</v>
      </c>
      <c r="C8" s="143">
        <f>C10</f>
        <v>79.699999999999818</v>
      </c>
    </row>
    <row r="9" spans="1:3" s="67" customFormat="1" ht="14.25" customHeight="1">
      <c r="A9" s="106" t="s">
        <v>242</v>
      </c>
      <c r="B9" s="110"/>
      <c r="C9" s="143"/>
    </row>
    <row r="10" spans="1:3" s="67" customFormat="1" ht="14.25" customHeight="1">
      <c r="A10" s="106" t="s">
        <v>243</v>
      </c>
      <c r="B10" s="110"/>
      <c r="C10" s="143">
        <f>C16-C13</f>
        <v>79.699999999999818</v>
      </c>
    </row>
    <row r="11" spans="1:3" ht="15.75" customHeight="1">
      <c r="A11" s="111" t="s">
        <v>184</v>
      </c>
      <c r="B11" s="142" t="s">
        <v>236</v>
      </c>
      <c r="C11" s="143">
        <f>C12</f>
        <v>3745.5</v>
      </c>
    </row>
    <row r="12" spans="1:3" ht="18" customHeight="1">
      <c r="A12" s="111" t="s">
        <v>231</v>
      </c>
      <c r="B12" s="142" t="s">
        <v>237</v>
      </c>
      <c r="C12" s="143">
        <f>C13</f>
        <v>3745.5</v>
      </c>
    </row>
    <row r="13" spans="1:3" ht="31.5" customHeight="1">
      <c r="A13" s="111" t="s">
        <v>230</v>
      </c>
      <c r="B13" s="142" t="s">
        <v>238</v>
      </c>
      <c r="C13" s="143">
        <v>3745.5</v>
      </c>
    </row>
    <row r="14" spans="1:3" s="67" customFormat="1" ht="15" customHeight="1">
      <c r="A14" s="141" t="s">
        <v>234</v>
      </c>
      <c r="B14" s="142" t="s">
        <v>239</v>
      </c>
      <c r="C14" s="143">
        <f>C15</f>
        <v>3825.2</v>
      </c>
    </row>
    <row r="15" spans="1:3" s="67" customFormat="1" ht="14.25" customHeight="1">
      <c r="A15" s="141" t="s">
        <v>235</v>
      </c>
      <c r="B15" s="142" t="s">
        <v>240</v>
      </c>
      <c r="C15" s="143">
        <f>C16</f>
        <v>3825.2</v>
      </c>
    </row>
    <row r="16" spans="1:3" s="67" customFormat="1" ht="31.5" customHeight="1">
      <c r="A16" s="141" t="s">
        <v>233</v>
      </c>
      <c r="B16" s="142" t="s">
        <v>241</v>
      </c>
      <c r="C16" s="143">
        <v>3825.2</v>
      </c>
    </row>
    <row r="17" spans="1:3" ht="18" customHeight="1">
      <c r="A17" s="104" t="s">
        <v>145</v>
      </c>
      <c r="B17" s="110" t="s">
        <v>174</v>
      </c>
      <c r="C17" s="143">
        <v>0</v>
      </c>
    </row>
    <row r="18" spans="1:3" ht="29.25" customHeight="1">
      <c r="A18" s="107" t="s">
        <v>146</v>
      </c>
      <c r="B18" s="110" t="s">
        <v>175</v>
      </c>
      <c r="C18" s="143">
        <v>0</v>
      </c>
    </row>
    <row r="19" spans="1:3" ht="28.5" customHeight="1">
      <c r="A19" s="105" t="s">
        <v>147</v>
      </c>
      <c r="B19" s="110" t="s">
        <v>176</v>
      </c>
      <c r="C19" s="143">
        <v>0</v>
      </c>
    </row>
    <row r="20" spans="1:3" ht="34.5" customHeight="1">
      <c r="A20" s="105" t="s">
        <v>148</v>
      </c>
      <c r="B20" s="110" t="s">
        <v>177</v>
      </c>
      <c r="C20" s="143">
        <v>0</v>
      </c>
    </row>
    <row r="21" spans="1:3" ht="30.75" customHeight="1">
      <c r="A21" s="105" t="s">
        <v>149</v>
      </c>
      <c r="B21" s="110" t="s">
        <v>178</v>
      </c>
      <c r="C21" s="143">
        <v>0</v>
      </c>
    </row>
    <row r="22" spans="1:3" ht="31.5" customHeight="1">
      <c r="A22" s="104" t="s">
        <v>150</v>
      </c>
      <c r="B22" s="110" t="s">
        <v>179</v>
      </c>
      <c r="C22" s="143">
        <v>0</v>
      </c>
    </row>
    <row r="23" spans="1:3" ht="33" customHeight="1">
      <c r="A23" s="105" t="s">
        <v>151</v>
      </c>
      <c r="B23" s="110" t="s">
        <v>180</v>
      </c>
      <c r="C23" s="143">
        <v>0</v>
      </c>
    </row>
    <row r="24" spans="1:3" ht="30">
      <c r="A24" s="105" t="s">
        <v>152</v>
      </c>
      <c r="B24" s="110" t="s">
        <v>181</v>
      </c>
      <c r="C24" s="143">
        <v>0</v>
      </c>
    </row>
    <row r="25" spans="1:3" ht="28.5" customHeight="1">
      <c r="A25" s="105" t="s">
        <v>153</v>
      </c>
      <c r="B25" s="110" t="s">
        <v>182</v>
      </c>
      <c r="C25" s="143">
        <v>0</v>
      </c>
    </row>
    <row r="26" spans="1:3" ht="45">
      <c r="A26" s="105" t="s">
        <v>154</v>
      </c>
      <c r="B26" s="110" t="s">
        <v>183</v>
      </c>
      <c r="C26" s="143">
        <v>0</v>
      </c>
    </row>
  </sheetData>
  <mergeCells count="2">
    <mergeCell ref="B1:C1"/>
    <mergeCell ref="A2:C2"/>
  </mergeCells>
  <pageMargins left="0.31496062992125984" right="0.11811023622047244" top="0.15748031496062992" bottom="0.15748031496062992" header="0.11811023622047244" footer="0.19685039370078741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view="pageBreakPreview" zoomScale="80" zoomScaleSheetLayoutView="80" workbookViewId="0">
      <selection activeCell="D13" sqref="D13"/>
    </sheetView>
  </sheetViews>
  <sheetFormatPr defaultRowHeight="12.75"/>
  <cols>
    <col min="2" max="2" width="33" customWidth="1"/>
    <col min="3" max="3" width="45.7109375" customWidth="1"/>
    <col min="4" max="4" width="15.85546875" customWidth="1"/>
    <col min="5" max="5" width="17" customWidth="1"/>
  </cols>
  <sheetData>
    <row r="1" spans="1:5" ht="90" customHeight="1">
      <c r="A1" s="112"/>
      <c r="B1" s="113"/>
      <c r="C1" s="189" t="s">
        <v>221</v>
      </c>
      <c r="D1" s="189"/>
      <c r="E1" s="189"/>
    </row>
    <row r="2" spans="1:5" ht="37.5" customHeight="1">
      <c r="A2" s="190" t="s">
        <v>185</v>
      </c>
      <c r="B2" s="191"/>
      <c r="C2" s="191"/>
      <c r="D2" s="191"/>
      <c r="E2" s="191"/>
    </row>
    <row r="3" spans="1:5" ht="15.75">
      <c r="A3" s="114"/>
      <c r="B3" s="115"/>
      <c r="C3" s="116"/>
      <c r="D3" s="116"/>
      <c r="E3" s="117" t="s">
        <v>49</v>
      </c>
    </row>
    <row r="4" spans="1:5" ht="105.75" customHeight="1">
      <c r="A4" s="118" t="s">
        <v>186</v>
      </c>
      <c r="B4" s="118" t="s">
        <v>187</v>
      </c>
      <c r="C4" s="118" t="s">
        <v>188</v>
      </c>
      <c r="D4" s="118" t="s">
        <v>189</v>
      </c>
      <c r="E4" s="118" t="s">
        <v>190</v>
      </c>
    </row>
    <row r="5" spans="1:5" ht="15.75">
      <c r="A5" s="119">
        <v>1</v>
      </c>
      <c r="B5" s="119">
        <v>2</v>
      </c>
      <c r="C5" s="120">
        <v>3</v>
      </c>
      <c r="D5" s="120"/>
      <c r="E5" s="119">
        <v>4</v>
      </c>
    </row>
    <row r="6" spans="1:5" ht="63" customHeight="1">
      <c r="A6" s="121"/>
      <c r="B6" s="118" t="s">
        <v>191</v>
      </c>
      <c r="C6" s="122" t="s">
        <v>192</v>
      </c>
      <c r="D6" s="123">
        <f>D7+D15</f>
        <v>30</v>
      </c>
      <c r="E6" s="123">
        <f>E7+E15</f>
        <v>1495.6</v>
      </c>
    </row>
    <row r="7" spans="1:5" ht="34.5" customHeight="1">
      <c r="A7" s="121"/>
      <c r="B7" s="118"/>
      <c r="C7" s="124" t="s">
        <v>193</v>
      </c>
      <c r="D7" s="79">
        <f>D8</f>
        <v>30</v>
      </c>
      <c r="E7" s="123">
        <f>E8+E9+E14</f>
        <v>1495.6</v>
      </c>
    </row>
    <row r="8" spans="1:5" ht="30.75" customHeight="1">
      <c r="A8" s="109">
        <v>182</v>
      </c>
      <c r="B8" s="125" t="s">
        <v>194</v>
      </c>
      <c r="C8" s="124" t="s">
        <v>195</v>
      </c>
      <c r="D8" s="79">
        <v>30</v>
      </c>
      <c r="E8" s="79">
        <v>390</v>
      </c>
    </row>
    <row r="9" spans="1:5" ht="25.5" customHeight="1">
      <c r="A9" s="118"/>
      <c r="B9" s="118" t="s">
        <v>196</v>
      </c>
      <c r="C9" s="122" t="s">
        <v>197</v>
      </c>
      <c r="D9" s="123">
        <f>D10</f>
        <v>69</v>
      </c>
      <c r="E9" s="123">
        <f>E10+E11</f>
        <v>1101.8</v>
      </c>
    </row>
    <row r="10" spans="1:5" ht="30.75" customHeight="1">
      <c r="A10" s="118">
        <v>182</v>
      </c>
      <c r="B10" s="109" t="s">
        <v>198</v>
      </c>
      <c r="C10" s="124" t="s">
        <v>199</v>
      </c>
      <c r="D10" s="79">
        <v>69</v>
      </c>
      <c r="E10" s="79">
        <v>224</v>
      </c>
    </row>
    <row r="11" spans="1:5" ht="27.75" customHeight="1">
      <c r="A11" s="118"/>
      <c r="B11" s="118" t="s">
        <v>200</v>
      </c>
      <c r="C11" s="122" t="s">
        <v>201</v>
      </c>
      <c r="D11" s="123">
        <f>D12+D13</f>
        <v>-77.2</v>
      </c>
      <c r="E11" s="123">
        <f>E12+E13</f>
        <v>877.8</v>
      </c>
    </row>
    <row r="12" spans="1:5" ht="30" customHeight="1">
      <c r="A12" s="109">
        <v>182</v>
      </c>
      <c r="B12" s="109" t="s">
        <v>202</v>
      </c>
      <c r="C12" s="124" t="s">
        <v>203</v>
      </c>
      <c r="D12" s="79">
        <v>-27.2</v>
      </c>
      <c r="E12" s="79">
        <v>657.8</v>
      </c>
    </row>
    <row r="13" spans="1:5" ht="26.25" customHeight="1">
      <c r="A13" s="109">
        <v>182</v>
      </c>
      <c r="B13" s="109" t="s">
        <v>204</v>
      </c>
      <c r="C13" s="124" t="s">
        <v>205</v>
      </c>
      <c r="D13" s="79">
        <v>-50</v>
      </c>
      <c r="E13" s="79">
        <v>220</v>
      </c>
    </row>
    <row r="14" spans="1:5" ht="27.75" customHeight="1">
      <c r="A14" s="126" t="s">
        <v>81</v>
      </c>
      <c r="B14" s="118" t="s">
        <v>206</v>
      </c>
      <c r="C14" s="122" t="s">
        <v>207</v>
      </c>
      <c r="D14" s="123">
        <v>-1.2</v>
      </c>
      <c r="E14" s="123">
        <v>3.8</v>
      </c>
    </row>
    <row r="15" spans="1:5" ht="25.5" customHeight="1">
      <c r="A15" s="127"/>
      <c r="B15" s="109"/>
      <c r="C15" s="124" t="s">
        <v>208</v>
      </c>
      <c r="D15" s="123">
        <f>D16</f>
        <v>0</v>
      </c>
      <c r="E15" s="123">
        <f>E16</f>
        <v>0</v>
      </c>
    </row>
    <row r="16" spans="1:5" ht="37.5" customHeight="1">
      <c r="A16" s="118">
        <v>801</v>
      </c>
      <c r="B16" s="118" t="s">
        <v>209</v>
      </c>
      <c r="C16" s="128" t="s">
        <v>210</v>
      </c>
      <c r="D16" s="137">
        <v>0</v>
      </c>
      <c r="E16" s="79">
        <v>0</v>
      </c>
    </row>
    <row r="17" spans="1:5" ht="26.25" customHeight="1">
      <c r="A17" s="118">
        <v>801</v>
      </c>
      <c r="B17" s="118" t="s">
        <v>211</v>
      </c>
      <c r="C17" s="122" t="s">
        <v>212</v>
      </c>
      <c r="D17" s="123">
        <v>0</v>
      </c>
      <c r="E17" s="79">
        <v>0</v>
      </c>
    </row>
    <row r="18" spans="1:5" ht="24.75" customHeight="1">
      <c r="A18" s="129"/>
      <c r="B18" s="118" t="s">
        <v>213</v>
      </c>
      <c r="C18" s="122" t="s">
        <v>214</v>
      </c>
      <c r="D18" s="131">
        <f>D19</f>
        <v>0</v>
      </c>
      <c r="E18" s="79">
        <f>E19</f>
        <v>2529.5</v>
      </c>
    </row>
    <row r="19" spans="1:5" ht="63" customHeight="1">
      <c r="A19" s="118">
        <v>801</v>
      </c>
      <c r="B19" s="118" t="s">
        <v>215</v>
      </c>
      <c r="C19" s="122" t="s">
        <v>216</v>
      </c>
      <c r="D19" s="131">
        <f>D20</f>
        <v>0</v>
      </c>
      <c r="E19" s="123">
        <f>E22+E23+E21</f>
        <v>2529.5</v>
      </c>
    </row>
    <row r="20" spans="1:5" ht="58.5" customHeight="1">
      <c r="A20" s="118">
        <v>801</v>
      </c>
      <c r="B20" s="109" t="s">
        <v>215</v>
      </c>
      <c r="C20" s="124" t="s">
        <v>216</v>
      </c>
      <c r="D20" s="136">
        <f>D22</f>
        <v>0</v>
      </c>
      <c r="E20" s="123">
        <f>E22+E23+E21</f>
        <v>2529.5</v>
      </c>
    </row>
    <row r="21" spans="1:5" ht="64.5" customHeight="1">
      <c r="A21" s="118">
        <v>801</v>
      </c>
      <c r="B21" s="127" t="s">
        <v>246</v>
      </c>
      <c r="C21" s="124" t="s">
        <v>217</v>
      </c>
      <c r="D21" s="136">
        <v>-41</v>
      </c>
      <c r="E21" s="79">
        <v>1220.4000000000001</v>
      </c>
    </row>
    <row r="22" spans="1:5" ht="48.75" customHeight="1">
      <c r="A22" s="118">
        <v>801</v>
      </c>
      <c r="B22" s="130" t="s">
        <v>247</v>
      </c>
      <c r="C22" s="124" t="s">
        <v>218</v>
      </c>
      <c r="D22" s="136">
        <v>0</v>
      </c>
      <c r="E22" s="79">
        <v>1002.3</v>
      </c>
    </row>
    <row r="23" spans="1:5" ht="81" customHeight="1">
      <c r="A23" s="118">
        <v>801</v>
      </c>
      <c r="B23" s="130" t="s">
        <v>248</v>
      </c>
      <c r="C23" s="124" t="s">
        <v>219</v>
      </c>
      <c r="D23" s="136">
        <v>0</v>
      </c>
      <c r="E23" s="79">
        <v>306.8</v>
      </c>
    </row>
    <row r="24" spans="1:5" ht="25.5" customHeight="1">
      <c r="A24" s="118"/>
      <c r="B24" s="118"/>
      <c r="C24" s="122" t="s">
        <v>220</v>
      </c>
      <c r="D24" s="131">
        <f>D19+D6</f>
        <v>30</v>
      </c>
      <c r="E24" s="131">
        <f>E6+E19</f>
        <v>4025.1</v>
      </c>
    </row>
  </sheetData>
  <mergeCells count="2">
    <mergeCell ref="C1:E1"/>
    <mergeCell ref="A2:E2"/>
  </mergeCells>
  <pageMargins left="0.7" right="0.7" top="0.75" bottom="0.75" header="0.3" footer="0.3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view="pageBreakPreview" topLeftCell="A25" zoomScaleNormal="90" zoomScaleSheetLayoutView="100" workbookViewId="0">
      <selection activeCell="C11" sqref="C11"/>
    </sheetView>
  </sheetViews>
  <sheetFormatPr defaultRowHeight="12.75"/>
  <cols>
    <col min="1" max="1" width="89" style="4" customWidth="1"/>
    <col min="2" max="2" width="13.5703125" style="2" customWidth="1"/>
    <col min="3" max="3" width="13.5703125" style="74" customWidth="1"/>
    <col min="4" max="4" width="17.28515625" style="75" customWidth="1"/>
  </cols>
  <sheetData>
    <row r="1" spans="1:6" s="67" customFormat="1">
      <c r="A1" s="4"/>
      <c r="B1" s="2"/>
      <c r="C1" s="74"/>
      <c r="D1" s="75"/>
    </row>
    <row r="2" spans="1:6" ht="96.75" customHeight="1">
      <c r="B2" s="193" t="s">
        <v>222</v>
      </c>
      <c r="C2" s="193"/>
      <c r="D2" s="193"/>
    </row>
    <row r="3" spans="1:6" ht="1.5" customHeight="1">
      <c r="D3" s="76"/>
    </row>
    <row r="4" spans="1:6" ht="64.5" customHeight="1">
      <c r="A4" s="192" t="s">
        <v>164</v>
      </c>
      <c r="B4" s="192"/>
      <c r="C4" s="192"/>
      <c r="D4" s="192"/>
      <c r="E4" s="6"/>
      <c r="F4" s="1"/>
    </row>
    <row r="5" spans="1:6" s="5" customFormat="1" ht="15.75">
      <c r="A5" s="6"/>
      <c r="B5" s="14"/>
      <c r="C5" s="77"/>
      <c r="D5" s="78" t="s">
        <v>49</v>
      </c>
      <c r="E5" s="6"/>
      <c r="F5" s="1"/>
    </row>
    <row r="6" spans="1:6" s="25" customFormat="1" ht="72" customHeight="1">
      <c r="A6" s="37" t="s">
        <v>16</v>
      </c>
      <c r="B6" s="19" t="s">
        <v>50</v>
      </c>
      <c r="C6" s="79" t="s">
        <v>138</v>
      </c>
      <c r="D6" s="79" t="s">
        <v>1</v>
      </c>
    </row>
    <row r="7" spans="1:6" s="25" customFormat="1" ht="18.75">
      <c r="A7" s="19">
        <v>1</v>
      </c>
      <c r="B7" s="24">
        <v>2</v>
      </c>
      <c r="C7" s="88">
        <v>3</v>
      </c>
      <c r="D7" s="89">
        <v>4</v>
      </c>
    </row>
    <row r="8" spans="1:6" s="16" customFormat="1" ht="18.75">
      <c r="A8" s="38" t="s">
        <v>15</v>
      </c>
      <c r="B8" s="39" t="s">
        <v>25</v>
      </c>
      <c r="C8" s="73">
        <f>C9+C10</f>
        <v>-13.399999999999999</v>
      </c>
      <c r="D8" s="80">
        <f>D9+D10</f>
        <v>1729.4</v>
      </c>
    </row>
    <row r="9" spans="1:6" s="16" customFormat="1" ht="37.5">
      <c r="A9" s="20" t="s">
        <v>14</v>
      </c>
      <c r="B9" s="21" t="s">
        <v>45</v>
      </c>
      <c r="C9" s="81">
        <v>23.9</v>
      </c>
      <c r="D9" s="82">
        <v>464.4</v>
      </c>
    </row>
    <row r="10" spans="1:6" s="16" customFormat="1" ht="56.25">
      <c r="A10" s="20" t="s">
        <v>13</v>
      </c>
      <c r="B10" s="21" t="s">
        <v>26</v>
      </c>
      <c r="C10" s="81">
        <v>-37.299999999999997</v>
      </c>
      <c r="D10" s="82">
        <v>1265</v>
      </c>
    </row>
    <row r="11" spans="1:6" s="16" customFormat="1" ht="37.5">
      <c r="A11" s="185" t="s">
        <v>251</v>
      </c>
      <c r="B11" s="70" t="s">
        <v>252</v>
      </c>
      <c r="C11" s="83">
        <v>0</v>
      </c>
      <c r="D11" s="84">
        <v>0.3</v>
      </c>
    </row>
    <row r="12" spans="1:6" s="16" customFormat="1" ht="18.75">
      <c r="A12" s="69" t="s">
        <v>121</v>
      </c>
      <c r="B12" s="70" t="s">
        <v>123</v>
      </c>
      <c r="C12" s="83"/>
      <c r="D12" s="84">
        <f>D13</f>
        <v>0</v>
      </c>
    </row>
    <row r="13" spans="1:6" s="16" customFormat="1" ht="18.75">
      <c r="A13" s="68" t="s">
        <v>122</v>
      </c>
      <c r="B13" s="21" t="s">
        <v>123</v>
      </c>
      <c r="C13" s="81" t="s">
        <v>139</v>
      </c>
      <c r="D13" s="82">
        <v>0</v>
      </c>
    </row>
    <row r="14" spans="1:6" s="16" customFormat="1" ht="18.75">
      <c r="A14" s="38" t="s">
        <v>12</v>
      </c>
      <c r="B14" s="39" t="s">
        <v>27</v>
      </c>
      <c r="C14" s="73"/>
      <c r="D14" s="80">
        <f>D15</f>
        <v>306.8</v>
      </c>
    </row>
    <row r="15" spans="1:6" s="16" customFormat="1" ht="18.75">
      <c r="A15" s="20" t="s">
        <v>28</v>
      </c>
      <c r="B15" s="21" t="s">
        <v>29</v>
      </c>
      <c r="C15" s="81" t="s">
        <v>139</v>
      </c>
      <c r="D15" s="82">
        <v>306.8</v>
      </c>
    </row>
    <row r="16" spans="1:6" s="16" customFormat="1" ht="37.5">
      <c r="A16" s="38" t="s">
        <v>11</v>
      </c>
      <c r="B16" s="39" t="s">
        <v>30</v>
      </c>
      <c r="C16" s="73">
        <f>C17</f>
        <v>0</v>
      </c>
      <c r="D16" s="80">
        <f>D17</f>
        <v>50</v>
      </c>
    </row>
    <row r="17" spans="1:4" s="16" customFormat="1" ht="37.5">
      <c r="A17" s="20" t="s">
        <v>46</v>
      </c>
      <c r="B17" s="21" t="s">
        <v>109</v>
      </c>
      <c r="C17" s="81">
        <v>0</v>
      </c>
      <c r="D17" s="82">
        <v>50</v>
      </c>
    </row>
    <row r="18" spans="1:4" s="40" customFormat="1" ht="18.75">
      <c r="A18" s="38" t="s">
        <v>10</v>
      </c>
      <c r="B18" s="39" t="s">
        <v>31</v>
      </c>
      <c r="C18" s="73">
        <f>C19</f>
        <v>103</v>
      </c>
      <c r="D18" s="80">
        <f>D19</f>
        <v>887.9</v>
      </c>
    </row>
    <row r="19" spans="1:4" s="16" customFormat="1" ht="18.75">
      <c r="A19" s="20" t="s">
        <v>32</v>
      </c>
      <c r="B19" s="21" t="s">
        <v>33</v>
      </c>
      <c r="C19" s="81">
        <v>103</v>
      </c>
      <c r="D19" s="82">
        <v>887.9</v>
      </c>
    </row>
    <row r="20" spans="1:4" s="16" customFormat="1" ht="18.75">
      <c r="A20" s="38" t="s">
        <v>9</v>
      </c>
      <c r="B20" s="39" t="s">
        <v>34</v>
      </c>
      <c r="C20" s="73">
        <f>C23</f>
        <v>-116.4</v>
      </c>
      <c r="D20" s="80">
        <f>D23</f>
        <v>379.5</v>
      </c>
    </row>
    <row r="21" spans="1:4" s="16" customFormat="1" ht="18.75">
      <c r="A21" s="20" t="s">
        <v>8</v>
      </c>
      <c r="B21" s="21" t="s">
        <v>35</v>
      </c>
      <c r="C21" s="81"/>
      <c r="D21" s="82"/>
    </row>
    <row r="22" spans="1:4" s="16" customFormat="1" ht="18.75">
      <c r="A22" s="20" t="s">
        <v>7</v>
      </c>
      <c r="B22" s="21" t="s">
        <v>36</v>
      </c>
      <c r="C22" s="81"/>
      <c r="D22" s="82"/>
    </row>
    <row r="23" spans="1:4" s="16" customFormat="1" ht="18.75">
      <c r="A23" s="20" t="s">
        <v>6</v>
      </c>
      <c r="B23" s="21" t="s">
        <v>37</v>
      </c>
      <c r="C23" s="81">
        <v>-116.4</v>
      </c>
      <c r="D23" s="82">
        <v>379.5</v>
      </c>
    </row>
    <row r="24" spans="1:4" s="16" customFormat="1" ht="18.75">
      <c r="A24" s="38" t="s">
        <v>47</v>
      </c>
      <c r="B24" s="39" t="s">
        <v>38</v>
      </c>
      <c r="C24" s="73">
        <f>C25</f>
        <v>11.6</v>
      </c>
      <c r="D24" s="80">
        <f>D25</f>
        <v>68.5</v>
      </c>
    </row>
    <row r="25" spans="1:4" s="16" customFormat="1" ht="18.75">
      <c r="A25" s="20" t="s">
        <v>5</v>
      </c>
      <c r="B25" s="21" t="s">
        <v>39</v>
      </c>
      <c r="C25" s="81">
        <v>11.6</v>
      </c>
      <c r="D25" s="82">
        <v>68.5</v>
      </c>
    </row>
    <row r="26" spans="1:4" s="16" customFormat="1" ht="18.75">
      <c r="A26" s="38" t="s">
        <v>4</v>
      </c>
      <c r="B26" s="39" t="s">
        <v>40</v>
      </c>
      <c r="C26" s="73"/>
      <c r="D26" s="80">
        <f>D27</f>
        <v>72</v>
      </c>
    </row>
    <row r="27" spans="1:4" s="16" customFormat="1" ht="37.5">
      <c r="A27" s="20" t="s">
        <v>48</v>
      </c>
      <c r="B27" s="21" t="s">
        <v>41</v>
      </c>
      <c r="C27" s="81" t="s">
        <v>139</v>
      </c>
      <c r="D27" s="85">
        <v>72</v>
      </c>
    </row>
    <row r="28" spans="1:4" s="16" customFormat="1" ht="18.75">
      <c r="A28" s="38" t="s">
        <v>42</v>
      </c>
      <c r="B28" s="39" t="s">
        <v>43</v>
      </c>
      <c r="C28" s="73">
        <f>C29</f>
        <v>-5.3</v>
      </c>
      <c r="D28" s="80">
        <f>D29</f>
        <v>610.29999999999995</v>
      </c>
    </row>
    <row r="29" spans="1:4" s="16" customFormat="1" ht="21.75" customHeight="1">
      <c r="A29" s="20" t="s">
        <v>44</v>
      </c>
      <c r="B29" s="21" t="s">
        <v>249</v>
      </c>
      <c r="C29" s="81">
        <v>-5.3</v>
      </c>
      <c r="D29" s="82">
        <v>610.29999999999995</v>
      </c>
    </row>
    <row r="30" spans="1:4" s="16" customFormat="1" ht="18.75">
      <c r="A30" s="132" t="s">
        <v>2</v>
      </c>
      <c r="B30" s="133"/>
      <c r="C30" s="134">
        <f>C28+C26+C24+C20+C18+C16+C14+C12+C8+C11</f>
        <v>-20.500000000000007</v>
      </c>
      <c r="D30" s="135">
        <f>D8+D14+D16+D20+D24+D26+D28+D12+D18+D11</f>
        <v>4104.7</v>
      </c>
    </row>
    <row r="31" spans="1:4" s="16" customFormat="1" ht="18.75">
      <c r="A31" s="22"/>
      <c r="B31" s="23"/>
      <c r="C31" s="86"/>
      <c r="D31" s="87"/>
    </row>
    <row r="32" spans="1:4" s="16" customFormat="1" ht="18.75">
      <c r="A32" s="22"/>
      <c r="B32" s="23"/>
      <c r="C32" s="86"/>
      <c r="D32" s="87"/>
    </row>
    <row r="33" spans="1:4" s="16" customFormat="1" ht="18.75">
      <c r="A33" s="22"/>
      <c r="B33" s="23"/>
      <c r="C33" s="86"/>
      <c r="D33" s="87"/>
    </row>
    <row r="34" spans="1:4" s="16" customFormat="1" ht="18.75">
      <c r="A34" s="22"/>
      <c r="B34" s="23"/>
      <c r="C34" s="86"/>
      <c r="D34" s="87"/>
    </row>
    <row r="35" spans="1:4" s="16" customFormat="1" ht="18.75">
      <c r="A35" s="22"/>
      <c r="B35" s="23"/>
      <c r="C35" s="86"/>
      <c r="D35" s="87"/>
    </row>
    <row r="36" spans="1:4" s="16" customFormat="1" ht="18.75">
      <c r="A36" s="22"/>
      <c r="B36" s="23"/>
      <c r="C36" s="86"/>
      <c r="D36" s="87"/>
    </row>
    <row r="37" spans="1:4" s="16" customFormat="1" ht="18.75">
      <c r="A37" s="22"/>
      <c r="B37" s="23"/>
      <c r="C37" s="86"/>
      <c r="D37" s="87"/>
    </row>
    <row r="38" spans="1:4" s="16" customFormat="1" ht="18.75">
      <c r="A38" s="22"/>
      <c r="B38" s="23"/>
      <c r="C38" s="86"/>
      <c r="D38" s="87"/>
    </row>
    <row r="39" spans="1:4" s="16" customFormat="1" ht="18.75">
      <c r="A39" s="22"/>
      <c r="B39" s="23"/>
      <c r="C39" s="86"/>
      <c r="D39" s="87"/>
    </row>
    <row r="40" spans="1:4" s="16" customFormat="1" ht="18.75">
      <c r="A40" s="22"/>
      <c r="B40" s="23"/>
      <c r="C40" s="86"/>
      <c r="D40" s="87"/>
    </row>
    <row r="41" spans="1:4" s="16" customFormat="1" ht="18.75">
      <c r="A41" s="22"/>
      <c r="B41" s="23"/>
      <c r="C41" s="86"/>
      <c r="D41" s="87"/>
    </row>
    <row r="42" spans="1:4" s="16" customFormat="1" ht="18.75">
      <c r="A42" s="22"/>
      <c r="B42" s="23"/>
      <c r="C42" s="86"/>
      <c r="D42" s="87"/>
    </row>
    <row r="43" spans="1:4" s="16" customFormat="1" ht="18.75">
      <c r="A43" s="22"/>
      <c r="B43" s="23"/>
      <c r="C43" s="86"/>
      <c r="D43" s="87"/>
    </row>
    <row r="44" spans="1:4" s="16" customFormat="1" ht="18.75">
      <c r="A44" s="22"/>
      <c r="B44" s="23"/>
      <c r="C44" s="86"/>
      <c r="D44" s="87"/>
    </row>
    <row r="45" spans="1:4" s="16" customFormat="1" ht="18.75">
      <c r="A45" s="22"/>
      <c r="B45" s="23"/>
      <c r="C45" s="86"/>
      <c r="D45" s="87"/>
    </row>
    <row r="46" spans="1:4" s="16" customFormat="1" ht="18.75">
      <c r="A46" s="22"/>
      <c r="B46" s="23"/>
      <c r="C46" s="86"/>
      <c r="D46" s="87"/>
    </row>
    <row r="47" spans="1:4" s="16" customFormat="1" ht="18.75">
      <c r="A47" s="22"/>
      <c r="B47" s="23"/>
      <c r="C47" s="86"/>
      <c r="D47" s="87"/>
    </row>
    <row r="48" spans="1:4" s="16" customFormat="1" ht="18.75">
      <c r="A48" s="22"/>
      <c r="B48" s="23"/>
      <c r="C48" s="86"/>
      <c r="D48" s="87"/>
    </row>
    <row r="49" spans="1:4" s="16" customFormat="1" ht="18.75">
      <c r="A49" s="22"/>
      <c r="B49" s="23"/>
      <c r="C49" s="86"/>
      <c r="D49" s="87"/>
    </row>
    <row r="50" spans="1:4" s="16" customFormat="1" ht="18.75">
      <c r="A50" s="22"/>
      <c r="B50" s="23"/>
      <c r="C50" s="86"/>
      <c r="D50" s="87"/>
    </row>
    <row r="51" spans="1:4" s="16" customFormat="1" ht="18.75">
      <c r="A51" s="22"/>
      <c r="B51" s="23"/>
      <c r="C51" s="86"/>
      <c r="D51" s="87"/>
    </row>
    <row r="52" spans="1:4" s="16" customFormat="1" ht="18.75">
      <c r="A52" s="22"/>
      <c r="B52" s="23"/>
      <c r="C52" s="86"/>
      <c r="D52" s="87"/>
    </row>
    <row r="53" spans="1:4" s="16" customFormat="1" ht="18.75">
      <c r="A53" s="22"/>
      <c r="B53" s="23"/>
      <c r="C53" s="86"/>
      <c r="D53" s="87"/>
    </row>
    <row r="54" spans="1:4" s="16" customFormat="1" ht="18.75">
      <c r="A54" s="22"/>
      <c r="B54" s="23"/>
      <c r="C54" s="86"/>
      <c r="D54" s="87"/>
    </row>
    <row r="55" spans="1:4" s="16" customFormat="1" ht="18.75">
      <c r="A55" s="22"/>
      <c r="B55" s="23"/>
      <c r="C55" s="86"/>
      <c r="D55" s="87"/>
    </row>
    <row r="56" spans="1:4" s="16" customFormat="1" ht="18.75">
      <c r="A56" s="22"/>
      <c r="B56" s="23"/>
      <c r="C56" s="86"/>
      <c r="D56" s="87"/>
    </row>
    <row r="57" spans="1:4" s="16" customFormat="1" ht="18.75">
      <c r="A57" s="22"/>
      <c r="B57" s="23"/>
      <c r="C57" s="86"/>
      <c r="D57" s="87"/>
    </row>
    <row r="58" spans="1:4" s="16" customFormat="1" ht="18.75">
      <c r="A58" s="22"/>
      <c r="B58" s="23"/>
      <c r="C58" s="86"/>
      <c r="D58" s="87"/>
    </row>
    <row r="59" spans="1:4" s="16" customFormat="1" ht="18.75">
      <c r="A59" s="22"/>
      <c r="B59" s="23"/>
      <c r="C59" s="86"/>
      <c r="D59" s="87"/>
    </row>
    <row r="60" spans="1:4">
      <c r="B60" s="15"/>
    </row>
    <row r="61" spans="1:4">
      <c r="B61" s="15"/>
    </row>
    <row r="62" spans="1:4">
      <c r="B62" s="15"/>
    </row>
    <row r="63" spans="1:4">
      <c r="B63" s="15"/>
    </row>
    <row r="64" spans="1:4">
      <c r="B64" s="15"/>
    </row>
    <row r="65" spans="2:2">
      <c r="B65" s="15"/>
    </row>
    <row r="66" spans="2:2">
      <c r="B66" s="15"/>
    </row>
    <row r="67" spans="2:2">
      <c r="B67" s="15"/>
    </row>
    <row r="68" spans="2:2">
      <c r="B68" s="15"/>
    </row>
    <row r="69" spans="2:2">
      <c r="B69" s="15"/>
    </row>
    <row r="70" spans="2:2">
      <c r="B70" s="15"/>
    </row>
    <row r="71" spans="2:2">
      <c r="B71" s="15"/>
    </row>
    <row r="72" spans="2:2">
      <c r="B72" s="15"/>
    </row>
    <row r="73" spans="2:2">
      <c r="B73" s="15"/>
    </row>
    <row r="74" spans="2:2">
      <c r="B74" s="15"/>
    </row>
    <row r="75" spans="2:2">
      <c r="B75" s="15"/>
    </row>
    <row r="76" spans="2:2">
      <c r="B76" s="15"/>
    </row>
    <row r="77" spans="2:2">
      <c r="B77" s="15"/>
    </row>
    <row r="78" spans="2:2">
      <c r="B78" s="15"/>
    </row>
    <row r="79" spans="2:2">
      <c r="B79" s="15"/>
    </row>
    <row r="80" spans="2:2">
      <c r="B80" s="15"/>
    </row>
    <row r="81" spans="2:2">
      <c r="B81" s="15"/>
    </row>
    <row r="82" spans="2:2">
      <c r="B82" s="15"/>
    </row>
  </sheetData>
  <mergeCells count="2">
    <mergeCell ref="A4:D4"/>
    <mergeCell ref="B2:D2"/>
  </mergeCells>
  <pageMargins left="0.74803149606299213" right="0.39370078740157483" top="0.27559055118110237" bottom="0.19685039370078741" header="0.27559055118110237" footer="0.27559055118110237"/>
  <pageSetup paperSize="9" scale="6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6"/>
  <sheetViews>
    <sheetView view="pageBreakPreview" topLeftCell="A56" zoomScale="89" zoomScaleSheetLayoutView="89" workbookViewId="0">
      <selection activeCell="G65" sqref="G65"/>
    </sheetView>
  </sheetViews>
  <sheetFormatPr defaultRowHeight="12.75"/>
  <cols>
    <col min="1" max="1" width="5.28515625" style="44" customWidth="1"/>
    <col min="2" max="2" width="45" style="45" customWidth="1"/>
    <col min="3" max="3" width="12.42578125" style="46" customWidth="1"/>
    <col min="4" max="4" width="15.28515625" style="46" customWidth="1"/>
    <col min="5" max="5" width="16.28515625" style="46" customWidth="1"/>
    <col min="6" max="6" width="12.42578125" style="46" customWidth="1"/>
    <col min="7" max="7" width="13.85546875" style="46" customWidth="1"/>
    <col min="8" max="8" width="16.140625" style="46" customWidth="1"/>
    <col min="9" max="255" width="9.140625" style="47"/>
    <col min="256" max="256" width="3.5703125" style="47" customWidth="1"/>
    <col min="257" max="257" width="40.85546875" style="47" customWidth="1"/>
    <col min="258" max="258" width="5.140625" style="47" customWidth="1"/>
    <col min="259" max="260" width="4.28515625" style="47" customWidth="1"/>
    <col min="261" max="261" width="8.5703125" style="47" customWidth="1"/>
    <col min="262" max="262" width="6.7109375" style="47" customWidth="1"/>
    <col min="263" max="263" width="11.28515625" style="47" customWidth="1"/>
    <col min="264" max="264" width="12.28515625" style="47" customWidth="1"/>
    <col min="265" max="511" width="9.140625" style="47"/>
    <col min="512" max="512" width="3.5703125" style="47" customWidth="1"/>
    <col min="513" max="513" width="40.85546875" style="47" customWidth="1"/>
    <col min="514" max="514" width="5.140625" style="47" customWidth="1"/>
    <col min="515" max="516" width="4.28515625" style="47" customWidth="1"/>
    <col min="517" max="517" width="8.5703125" style="47" customWidth="1"/>
    <col min="518" max="518" width="6.7109375" style="47" customWidth="1"/>
    <col min="519" max="519" width="11.28515625" style="47" customWidth="1"/>
    <col min="520" max="520" width="12.28515625" style="47" customWidth="1"/>
    <col min="521" max="767" width="9.140625" style="47"/>
    <col min="768" max="768" width="3.5703125" style="47" customWidth="1"/>
    <col min="769" max="769" width="40.85546875" style="47" customWidth="1"/>
    <col min="770" max="770" width="5.140625" style="47" customWidth="1"/>
    <col min="771" max="772" width="4.28515625" style="47" customWidth="1"/>
    <col min="773" max="773" width="8.5703125" style="47" customWidth="1"/>
    <col min="774" max="774" width="6.7109375" style="47" customWidth="1"/>
    <col min="775" max="775" width="11.28515625" style="47" customWidth="1"/>
    <col min="776" max="776" width="12.28515625" style="47" customWidth="1"/>
    <col min="777" max="1023" width="9.140625" style="47"/>
    <col min="1024" max="1024" width="3.5703125" style="47" customWidth="1"/>
    <col min="1025" max="1025" width="40.85546875" style="47" customWidth="1"/>
    <col min="1026" max="1026" width="5.140625" style="47" customWidth="1"/>
    <col min="1027" max="1028" width="4.28515625" style="47" customWidth="1"/>
    <col min="1029" max="1029" width="8.5703125" style="47" customWidth="1"/>
    <col min="1030" max="1030" width="6.7109375" style="47" customWidth="1"/>
    <col min="1031" max="1031" width="11.28515625" style="47" customWidth="1"/>
    <col min="1032" max="1032" width="12.28515625" style="47" customWidth="1"/>
    <col min="1033" max="1279" width="9.140625" style="47"/>
    <col min="1280" max="1280" width="3.5703125" style="47" customWidth="1"/>
    <col min="1281" max="1281" width="40.85546875" style="47" customWidth="1"/>
    <col min="1282" max="1282" width="5.140625" style="47" customWidth="1"/>
    <col min="1283" max="1284" width="4.28515625" style="47" customWidth="1"/>
    <col min="1285" max="1285" width="8.5703125" style="47" customWidth="1"/>
    <col min="1286" max="1286" width="6.7109375" style="47" customWidth="1"/>
    <col min="1287" max="1287" width="11.28515625" style="47" customWidth="1"/>
    <col min="1288" max="1288" width="12.28515625" style="47" customWidth="1"/>
    <col min="1289" max="1535" width="9.140625" style="47"/>
    <col min="1536" max="1536" width="3.5703125" style="47" customWidth="1"/>
    <col min="1537" max="1537" width="40.85546875" style="47" customWidth="1"/>
    <col min="1538" max="1538" width="5.140625" style="47" customWidth="1"/>
    <col min="1539" max="1540" width="4.28515625" style="47" customWidth="1"/>
    <col min="1541" max="1541" width="8.5703125" style="47" customWidth="1"/>
    <col min="1542" max="1542" width="6.7109375" style="47" customWidth="1"/>
    <col min="1543" max="1543" width="11.28515625" style="47" customWidth="1"/>
    <col min="1544" max="1544" width="12.28515625" style="47" customWidth="1"/>
    <col min="1545" max="1791" width="9.140625" style="47"/>
    <col min="1792" max="1792" width="3.5703125" style="47" customWidth="1"/>
    <col min="1793" max="1793" width="40.85546875" style="47" customWidth="1"/>
    <col min="1794" max="1794" width="5.140625" style="47" customWidth="1"/>
    <col min="1795" max="1796" width="4.28515625" style="47" customWidth="1"/>
    <col min="1797" max="1797" width="8.5703125" style="47" customWidth="1"/>
    <col min="1798" max="1798" width="6.7109375" style="47" customWidth="1"/>
    <col min="1799" max="1799" width="11.28515625" style="47" customWidth="1"/>
    <col min="1800" max="1800" width="12.28515625" style="47" customWidth="1"/>
    <col min="1801" max="2047" width="9.140625" style="47"/>
    <col min="2048" max="2048" width="3.5703125" style="47" customWidth="1"/>
    <col min="2049" max="2049" width="40.85546875" style="47" customWidth="1"/>
    <col min="2050" max="2050" width="5.140625" style="47" customWidth="1"/>
    <col min="2051" max="2052" width="4.28515625" style="47" customWidth="1"/>
    <col min="2053" max="2053" width="8.5703125" style="47" customWidth="1"/>
    <col min="2054" max="2054" width="6.7109375" style="47" customWidth="1"/>
    <col min="2055" max="2055" width="11.28515625" style="47" customWidth="1"/>
    <col min="2056" max="2056" width="12.28515625" style="47" customWidth="1"/>
    <col min="2057" max="2303" width="9.140625" style="47"/>
    <col min="2304" max="2304" width="3.5703125" style="47" customWidth="1"/>
    <col min="2305" max="2305" width="40.85546875" style="47" customWidth="1"/>
    <col min="2306" max="2306" width="5.140625" style="47" customWidth="1"/>
    <col min="2307" max="2308" width="4.28515625" style="47" customWidth="1"/>
    <col min="2309" max="2309" width="8.5703125" style="47" customWidth="1"/>
    <col min="2310" max="2310" width="6.7109375" style="47" customWidth="1"/>
    <col min="2311" max="2311" width="11.28515625" style="47" customWidth="1"/>
    <col min="2312" max="2312" width="12.28515625" style="47" customWidth="1"/>
    <col min="2313" max="2559" width="9.140625" style="47"/>
    <col min="2560" max="2560" width="3.5703125" style="47" customWidth="1"/>
    <col min="2561" max="2561" width="40.85546875" style="47" customWidth="1"/>
    <col min="2562" max="2562" width="5.140625" style="47" customWidth="1"/>
    <col min="2563" max="2564" width="4.28515625" style="47" customWidth="1"/>
    <col min="2565" max="2565" width="8.5703125" style="47" customWidth="1"/>
    <col min="2566" max="2566" width="6.7109375" style="47" customWidth="1"/>
    <col min="2567" max="2567" width="11.28515625" style="47" customWidth="1"/>
    <col min="2568" max="2568" width="12.28515625" style="47" customWidth="1"/>
    <col min="2569" max="2815" width="9.140625" style="47"/>
    <col min="2816" max="2816" width="3.5703125" style="47" customWidth="1"/>
    <col min="2817" max="2817" width="40.85546875" style="47" customWidth="1"/>
    <col min="2818" max="2818" width="5.140625" style="47" customWidth="1"/>
    <col min="2819" max="2820" width="4.28515625" style="47" customWidth="1"/>
    <col min="2821" max="2821" width="8.5703125" style="47" customWidth="1"/>
    <col min="2822" max="2822" width="6.7109375" style="47" customWidth="1"/>
    <col min="2823" max="2823" width="11.28515625" style="47" customWidth="1"/>
    <col min="2824" max="2824" width="12.28515625" style="47" customWidth="1"/>
    <col min="2825" max="3071" width="9.140625" style="47"/>
    <col min="3072" max="3072" width="3.5703125" style="47" customWidth="1"/>
    <col min="3073" max="3073" width="40.85546875" style="47" customWidth="1"/>
    <col min="3074" max="3074" width="5.140625" style="47" customWidth="1"/>
    <col min="3075" max="3076" width="4.28515625" style="47" customWidth="1"/>
    <col min="3077" max="3077" width="8.5703125" style="47" customWidth="1"/>
    <col min="3078" max="3078" width="6.7109375" style="47" customWidth="1"/>
    <col min="3079" max="3079" width="11.28515625" style="47" customWidth="1"/>
    <col min="3080" max="3080" width="12.28515625" style="47" customWidth="1"/>
    <col min="3081" max="3327" width="9.140625" style="47"/>
    <col min="3328" max="3328" width="3.5703125" style="47" customWidth="1"/>
    <col min="3329" max="3329" width="40.85546875" style="47" customWidth="1"/>
    <col min="3330" max="3330" width="5.140625" style="47" customWidth="1"/>
    <col min="3331" max="3332" width="4.28515625" style="47" customWidth="1"/>
    <col min="3333" max="3333" width="8.5703125" style="47" customWidth="1"/>
    <col min="3334" max="3334" width="6.7109375" style="47" customWidth="1"/>
    <col min="3335" max="3335" width="11.28515625" style="47" customWidth="1"/>
    <col min="3336" max="3336" width="12.28515625" style="47" customWidth="1"/>
    <col min="3337" max="3583" width="9.140625" style="47"/>
    <col min="3584" max="3584" width="3.5703125" style="47" customWidth="1"/>
    <col min="3585" max="3585" width="40.85546875" style="47" customWidth="1"/>
    <col min="3586" max="3586" width="5.140625" style="47" customWidth="1"/>
    <col min="3587" max="3588" width="4.28515625" style="47" customWidth="1"/>
    <col min="3589" max="3589" width="8.5703125" style="47" customWidth="1"/>
    <col min="3590" max="3590" width="6.7109375" style="47" customWidth="1"/>
    <col min="3591" max="3591" width="11.28515625" style="47" customWidth="1"/>
    <col min="3592" max="3592" width="12.28515625" style="47" customWidth="1"/>
    <col min="3593" max="3839" width="9.140625" style="47"/>
    <col min="3840" max="3840" width="3.5703125" style="47" customWidth="1"/>
    <col min="3841" max="3841" width="40.85546875" style="47" customWidth="1"/>
    <col min="3842" max="3842" width="5.140625" style="47" customWidth="1"/>
    <col min="3843" max="3844" width="4.28515625" style="47" customWidth="1"/>
    <col min="3845" max="3845" width="8.5703125" style="47" customWidth="1"/>
    <col min="3846" max="3846" width="6.7109375" style="47" customWidth="1"/>
    <col min="3847" max="3847" width="11.28515625" style="47" customWidth="1"/>
    <col min="3848" max="3848" width="12.28515625" style="47" customWidth="1"/>
    <col min="3849" max="4095" width="9.140625" style="47"/>
    <col min="4096" max="4096" width="3.5703125" style="47" customWidth="1"/>
    <col min="4097" max="4097" width="40.85546875" style="47" customWidth="1"/>
    <col min="4098" max="4098" width="5.140625" style="47" customWidth="1"/>
    <col min="4099" max="4100" width="4.28515625" style="47" customWidth="1"/>
    <col min="4101" max="4101" width="8.5703125" style="47" customWidth="1"/>
    <col min="4102" max="4102" width="6.7109375" style="47" customWidth="1"/>
    <col min="4103" max="4103" width="11.28515625" style="47" customWidth="1"/>
    <col min="4104" max="4104" width="12.28515625" style="47" customWidth="1"/>
    <col min="4105" max="4351" width="9.140625" style="47"/>
    <col min="4352" max="4352" width="3.5703125" style="47" customWidth="1"/>
    <col min="4353" max="4353" width="40.85546875" style="47" customWidth="1"/>
    <col min="4354" max="4354" width="5.140625" style="47" customWidth="1"/>
    <col min="4355" max="4356" width="4.28515625" style="47" customWidth="1"/>
    <col min="4357" max="4357" width="8.5703125" style="47" customWidth="1"/>
    <col min="4358" max="4358" width="6.7109375" style="47" customWidth="1"/>
    <col min="4359" max="4359" width="11.28515625" style="47" customWidth="1"/>
    <col min="4360" max="4360" width="12.28515625" style="47" customWidth="1"/>
    <col min="4361" max="4607" width="9.140625" style="47"/>
    <col min="4608" max="4608" width="3.5703125" style="47" customWidth="1"/>
    <col min="4609" max="4609" width="40.85546875" style="47" customWidth="1"/>
    <col min="4610" max="4610" width="5.140625" style="47" customWidth="1"/>
    <col min="4611" max="4612" width="4.28515625" style="47" customWidth="1"/>
    <col min="4613" max="4613" width="8.5703125" style="47" customWidth="1"/>
    <col min="4614" max="4614" width="6.7109375" style="47" customWidth="1"/>
    <col min="4615" max="4615" width="11.28515625" style="47" customWidth="1"/>
    <col min="4616" max="4616" width="12.28515625" style="47" customWidth="1"/>
    <col min="4617" max="4863" width="9.140625" style="47"/>
    <col min="4864" max="4864" width="3.5703125" style="47" customWidth="1"/>
    <col min="4865" max="4865" width="40.85546875" style="47" customWidth="1"/>
    <col min="4866" max="4866" width="5.140625" style="47" customWidth="1"/>
    <col min="4867" max="4868" width="4.28515625" style="47" customWidth="1"/>
    <col min="4869" max="4869" width="8.5703125" style="47" customWidth="1"/>
    <col min="4870" max="4870" width="6.7109375" style="47" customWidth="1"/>
    <col min="4871" max="4871" width="11.28515625" style="47" customWidth="1"/>
    <col min="4872" max="4872" width="12.28515625" style="47" customWidth="1"/>
    <col min="4873" max="5119" width="9.140625" style="47"/>
    <col min="5120" max="5120" width="3.5703125" style="47" customWidth="1"/>
    <col min="5121" max="5121" width="40.85546875" style="47" customWidth="1"/>
    <col min="5122" max="5122" width="5.140625" style="47" customWidth="1"/>
    <col min="5123" max="5124" width="4.28515625" style="47" customWidth="1"/>
    <col min="5125" max="5125" width="8.5703125" style="47" customWidth="1"/>
    <col min="5126" max="5126" width="6.7109375" style="47" customWidth="1"/>
    <col min="5127" max="5127" width="11.28515625" style="47" customWidth="1"/>
    <col min="5128" max="5128" width="12.28515625" style="47" customWidth="1"/>
    <col min="5129" max="5375" width="9.140625" style="47"/>
    <col min="5376" max="5376" width="3.5703125" style="47" customWidth="1"/>
    <col min="5377" max="5377" width="40.85546875" style="47" customWidth="1"/>
    <col min="5378" max="5378" width="5.140625" style="47" customWidth="1"/>
    <col min="5379" max="5380" width="4.28515625" style="47" customWidth="1"/>
    <col min="5381" max="5381" width="8.5703125" style="47" customWidth="1"/>
    <col min="5382" max="5382" width="6.7109375" style="47" customWidth="1"/>
    <col min="5383" max="5383" width="11.28515625" style="47" customWidth="1"/>
    <col min="5384" max="5384" width="12.28515625" style="47" customWidth="1"/>
    <col min="5385" max="5631" width="9.140625" style="47"/>
    <col min="5632" max="5632" width="3.5703125" style="47" customWidth="1"/>
    <col min="5633" max="5633" width="40.85546875" style="47" customWidth="1"/>
    <col min="5634" max="5634" width="5.140625" style="47" customWidth="1"/>
    <col min="5635" max="5636" width="4.28515625" style="47" customWidth="1"/>
    <col min="5637" max="5637" width="8.5703125" style="47" customWidth="1"/>
    <col min="5638" max="5638" width="6.7109375" style="47" customWidth="1"/>
    <col min="5639" max="5639" width="11.28515625" style="47" customWidth="1"/>
    <col min="5640" max="5640" width="12.28515625" style="47" customWidth="1"/>
    <col min="5641" max="5887" width="9.140625" style="47"/>
    <col min="5888" max="5888" width="3.5703125" style="47" customWidth="1"/>
    <col min="5889" max="5889" width="40.85546875" style="47" customWidth="1"/>
    <col min="5890" max="5890" width="5.140625" style="47" customWidth="1"/>
    <col min="5891" max="5892" width="4.28515625" style="47" customWidth="1"/>
    <col min="5893" max="5893" width="8.5703125" style="47" customWidth="1"/>
    <col min="5894" max="5894" width="6.7109375" style="47" customWidth="1"/>
    <col min="5895" max="5895" width="11.28515625" style="47" customWidth="1"/>
    <col min="5896" max="5896" width="12.28515625" style="47" customWidth="1"/>
    <col min="5897" max="6143" width="9.140625" style="47"/>
    <col min="6144" max="6144" width="3.5703125" style="47" customWidth="1"/>
    <col min="6145" max="6145" width="40.85546875" style="47" customWidth="1"/>
    <col min="6146" max="6146" width="5.140625" style="47" customWidth="1"/>
    <col min="6147" max="6148" width="4.28515625" style="47" customWidth="1"/>
    <col min="6149" max="6149" width="8.5703125" style="47" customWidth="1"/>
    <col min="6150" max="6150" width="6.7109375" style="47" customWidth="1"/>
    <col min="6151" max="6151" width="11.28515625" style="47" customWidth="1"/>
    <col min="6152" max="6152" width="12.28515625" style="47" customWidth="1"/>
    <col min="6153" max="6399" width="9.140625" style="47"/>
    <col min="6400" max="6400" width="3.5703125" style="47" customWidth="1"/>
    <col min="6401" max="6401" width="40.85546875" style="47" customWidth="1"/>
    <col min="6402" max="6402" width="5.140625" style="47" customWidth="1"/>
    <col min="6403" max="6404" width="4.28515625" style="47" customWidth="1"/>
    <col min="6405" max="6405" width="8.5703125" style="47" customWidth="1"/>
    <col min="6406" max="6406" width="6.7109375" style="47" customWidth="1"/>
    <col min="6407" max="6407" width="11.28515625" style="47" customWidth="1"/>
    <col min="6408" max="6408" width="12.28515625" style="47" customWidth="1"/>
    <col min="6409" max="6655" width="9.140625" style="47"/>
    <col min="6656" max="6656" width="3.5703125" style="47" customWidth="1"/>
    <col min="6657" max="6657" width="40.85546875" style="47" customWidth="1"/>
    <col min="6658" max="6658" width="5.140625" style="47" customWidth="1"/>
    <col min="6659" max="6660" width="4.28515625" style="47" customWidth="1"/>
    <col min="6661" max="6661" width="8.5703125" style="47" customWidth="1"/>
    <col min="6662" max="6662" width="6.7109375" style="47" customWidth="1"/>
    <col min="6663" max="6663" width="11.28515625" style="47" customWidth="1"/>
    <col min="6664" max="6664" width="12.28515625" style="47" customWidth="1"/>
    <col min="6665" max="6911" width="9.140625" style="47"/>
    <col min="6912" max="6912" width="3.5703125" style="47" customWidth="1"/>
    <col min="6913" max="6913" width="40.85546875" style="47" customWidth="1"/>
    <col min="6914" max="6914" width="5.140625" style="47" customWidth="1"/>
    <col min="6915" max="6916" width="4.28515625" style="47" customWidth="1"/>
    <col min="6917" max="6917" width="8.5703125" style="47" customWidth="1"/>
    <col min="6918" max="6918" width="6.7109375" style="47" customWidth="1"/>
    <col min="6919" max="6919" width="11.28515625" style="47" customWidth="1"/>
    <col min="6920" max="6920" width="12.28515625" style="47" customWidth="1"/>
    <col min="6921" max="7167" width="9.140625" style="47"/>
    <col min="7168" max="7168" width="3.5703125" style="47" customWidth="1"/>
    <col min="7169" max="7169" width="40.85546875" style="47" customWidth="1"/>
    <col min="7170" max="7170" width="5.140625" style="47" customWidth="1"/>
    <col min="7171" max="7172" width="4.28515625" style="47" customWidth="1"/>
    <col min="7173" max="7173" width="8.5703125" style="47" customWidth="1"/>
    <col min="7174" max="7174" width="6.7109375" style="47" customWidth="1"/>
    <col min="7175" max="7175" width="11.28515625" style="47" customWidth="1"/>
    <col min="7176" max="7176" width="12.28515625" style="47" customWidth="1"/>
    <col min="7177" max="7423" width="9.140625" style="47"/>
    <col min="7424" max="7424" width="3.5703125" style="47" customWidth="1"/>
    <col min="7425" max="7425" width="40.85546875" style="47" customWidth="1"/>
    <col min="7426" max="7426" width="5.140625" style="47" customWidth="1"/>
    <col min="7427" max="7428" width="4.28515625" style="47" customWidth="1"/>
    <col min="7429" max="7429" width="8.5703125" style="47" customWidth="1"/>
    <col min="7430" max="7430" width="6.7109375" style="47" customWidth="1"/>
    <col min="7431" max="7431" width="11.28515625" style="47" customWidth="1"/>
    <col min="7432" max="7432" width="12.28515625" style="47" customWidth="1"/>
    <col min="7433" max="7679" width="9.140625" style="47"/>
    <col min="7680" max="7680" width="3.5703125" style="47" customWidth="1"/>
    <col min="7681" max="7681" width="40.85546875" style="47" customWidth="1"/>
    <col min="7682" max="7682" width="5.140625" style="47" customWidth="1"/>
    <col min="7683" max="7684" width="4.28515625" style="47" customWidth="1"/>
    <col min="7685" max="7685" width="8.5703125" style="47" customWidth="1"/>
    <col min="7686" max="7686" width="6.7109375" style="47" customWidth="1"/>
    <col min="7687" max="7687" width="11.28515625" style="47" customWidth="1"/>
    <col min="7688" max="7688" width="12.28515625" style="47" customWidth="1"/>
    <col min="7689" max="7935" width="9.140625" style="47"/>
    <col min="7936" max="7936" width="3.5703125" style="47" customWidth="1"/>
    <col min="7937" max="7937" width="40.85546875" style="47" customWidth="1"/>
    <col min="7938" max="7938" width="5.140625" style="47" customWidth="1"/>
    <col min="7939" max="7940" width="4.28515625" style="47" customWidth="1"/>
    <col min="7941" max="7941" width="8.5703125" style="47" customWidth="1"/>
    <col min="7942" max="7942" width="6.7109375" style="47" customWidth="1"/>
    <col min="7943" max="7943" width="11.28515625" style="47" customWidth="1"/>
    <col min="7944" max="7944" width="12.28515625" style="47" customWidth="1"/>
    <col min="7945" max="8191" width="9.140625" style="47"/>
    <col min="8192" max="8192" width="3.5703125" style="47" customWidth="1"/>
    <col min="8193" max="8193" width="40.85546875" style="47" customWidth="1"/>
    <col min="8194" max="8194" width="5.140625" style="47" customWidth="1"/>
    <col min="8195" max="8196" width="4.28515625" style="47" customWidth="1"/>
    <col min="8197" max="8197" width="8.5703125" style="47" customWidth="1"/>
    <col min="8198" max="8198" width="6.7109375" style="47" customWidth="1"/>
    <col min="8199" max="8199" width="11.28515625" style="47" customWidth="1"/>
    <col min="8200" max="8200" width="12.28515625" style="47" customWidth="1"/>
    <col min="8201" max="8447" width="9.140625" style="47"/>
    <col min="8448" max="8448" width="3.5703125" style="47" customWidth="1"/>
    <col min="8449" max="8449" width="40.85546875" style="47" customWidth="1"/>
    <col min="8450" max="8450" width="5.140625" style="47" customWidth="1"/>
    <col min="8451" max="8452" width="4.28515625" style="47" customWidth="1"/>
    <col min="8453" max="8453" width="8.5703125" style="47" customWidth="1"/>
    <col min="8454" max="8454" width="6.7109375" style="47" customWidth="1"/>
    <col min="8455" max="8455" width="11.28515625" style="47" customWidth="1"/>
    <col min="8456" max="8456" width="12.28515625" style="47" customWidth="1"/>
    <col min="8457" max="8703" width="9.140625" style="47"/>
    <col min="8704" max="8704" width="3.5703125" style="47" customWidth="1"/>
    <col min="8705" max="8705" width="40.85546875" style="47" customWidth="1"/>
    <col min="8706" max="8706" width="5.140625" style="47" customWidth="1"/>
    <col min="8707" max="8708" width="4.28515625" style="47" customWidth="1"/>
    <col min="8709" max="8709" width="8.5703125" style="47" customWidth="1"/>
    <col min="8710" max="8710" width="6.7109375" style="47" customWidth="1"/>
    <col min="8711" max="8711" width="11.28515625" style="47" customWidth="1"/>
    <col min="8712" max="8712" width="12.28515625" style="47" customWidth="1"/>
    <col min="8713" max="8959" width="9.140625" style="47"/>
    <col min="8960" max="8960" width="3.5703125" style="47" customWidth="1"/>
    <col min="8961" max="8961" width="40.85546875" style="47" customWidth="1"/>
    <col min="8962" max="8962" width="5.140625" style="47" customWidth="1"/>
    <col min="8963" max="8964" width="4.28515625" style="47" customWidth="1"/>
    <col min="8965" max="8965" width="8.5703125" style="47" customWidth="1"/>
    <col min="8966" max="8966" width="6.7109375" style="47" customWidth="1"/>
    <col min="8967" max="8967" width="11.28515625" style="47" customWidth="1"/>
    <col min="8968" max="8968" width="12.28515625" style="47" customWidth="1"/>
    <col min="8969" max="9215" width="9.140625" style="47"/>
    <col min="9216" max="9216" width="3.5703125" style="47" customWidth="1"/>
    <col min="9217" max="9217" width="40.85546875" style="47" customWidth="1"/>
    <col min="9218" max="9218" width="5.140625" style="47" customWidth="1"/>
    <col min="9219" max="9220" width="4.28515625" style="47" customWidth="1"/>
    <col min="9221" max="9221" width="8.5703125" style="47" customWidth="1"/>
    <col min="9222" max="9222" width="6.7109375" style="47" customWidth="1"/>
    <col min="9223" max="9223" width="11.28515625" style="47" customWidth="1"/>
    <col min="9224" max="9224" width="12.28515625" style="47" customWidth="1"/>
    <col min="9225" max="9471" width="9.140625" style="47"/>
    <col min="9472" max="9472" width="3.5703125" style="47" customWidth="1"/>
    <col min="9473" max="9473" width="40.85546875" style="47" customWidth="1"/>
    <col min="9474" max="9474" width="5.140625" style="47" customWidth="1"/>
    <col min="9475" max="9476" width="4.28515625" style="47" customWidth="1"/>
    <col min="9477" max="9477" width="8.5703125" style="47" customWidth="1"/>
    <col min="9478" max="9478" width="6.7109375" style="47" customWidth="1"/>
    <col min="9479" max="9479" width="11.28515625" style="47" customWidth="1"/>
    <col min="9480" max="9480" width="12.28515625" style="47" customWidth="1"/>
    <col min="9481" max="9727" width="9.140625" style="47"/>
    <col min="9728" max="9728" width="3.5703125" style="47" customWidth="1"/>
    <col min="9729" max="9729" width="40.85546875" style="47" customWidth="1"/>
    <col min="9730" max="9730" width="5.140625" style="47" customWidth="1"/>
    <col min="9731" max="9732" width="4.28515625" style="47" customWidth="1"/>
    <col min="9733" max="9733" width="8.5703125" style="47" customWidth="1"/>
    <col min="9734" max="9734" width="6.7109375" style="47" customWidth="1"/>
    <col min="9735" max="9735" width="11.28515625" style="47" customWidth="1"/>
    <col min="9736" max="9736" width="12.28515625" style="47" customWidth="1"/>
    <col min="9737" max="9983" width="9.140625" style="47"/>
    <col min="9984" max="9984" width="3.5703125" style="47" customWidth="1"/>
    <col min="9985" max="9985" width="40.85546875" style="47" customWidth="1"/>
    <col min="9986" max="9986" width="5.140625" style="47" customWidth="1"/>
    <col min="9987" max="9988" width="4.28515625" style="47" customWidth="1"/>
    <col min="9989" max="9989" width="8.5703125" style="47" customWidth="1"/>
    <col min="9990" max="9990" width="6.7109375" style="47" customWidth="1"/>
    <col min="9991" max="9991" width="11.28515625" style="47" customWidth="1"/>
    <col min="9992" max="9992" width="12.28515625" style="47" customWidth="1"/>
    <col min="9993" max="10239" width="9.140625" style="47"/>
    <col min="10240" max="10240" width="3.5703125" style="47" customWidth="1"/>
    <col min="10241" max="10241" width="40.85546875" style="47" customWidth="1"/>
    <col min="10242" max="10242" width="5.140625" style="47" customWidth="1"/>
    <col min="10243" max="10244" width="4.28515625" style="47" customWidth="1"/>
    <col min="10245" max="10245" width="8.5703125" style="47" customWidth="1"/>
    <col min="10246" max="10246" width="6.7109375" style="47" customWidth="1"/>
    <col min="10247" max="10247" width="11.28515625" style="47" customWidth="1"/>
    <col min="10248" max="10248" width="12.28515625" style="47" customWidth="1"/>
    <col min="10249" max="10495" width="9.140625" style="47"/>
    <col min="10496" max="10496" width="3.5703125" style="47" customWidth="1"/>
    <col min="10497" max="10497" width="40.85546875" style="47" customWidth="1"/>
    <col min="10498" max="10498" width="5.140625" style="47" customWidth="1"/>
    <col min="10499" max="10500" width="4.28515625" style="47" customWidth="1"/>
    <col min="10501" max="10501" width="8.5703125" style="47" customWidth="1"/>
    <col min="10502" max="10502" width="6.7109375" style="47" customWidth="1"/>
    <col min="10503" max="10503" width="11.28515625" style="47" customWidth="1"/>
    <col min="10504" max="10504" width="12.28515625" style="47" customWidth="1"/>
    <col min="10505" max="10751" width="9.140625" style="47"/>
    <col min="10752" max="10752" width="3.5703125" style="47" customWidth="1"/>
    <col min="10753" max="10753" width="40.85546875" style="47" customWidth="1"/>
    <col min="10754" max="10754" width="5.140625" style="47" customWidth="1"/>
    <col min="10755" max="10756" width="4.28515625" style="47" customWidth="1"/>
    <col min="10757" max="10757" width="8.5703125" style="47" customWidth="1"/>
    <col min="10758" max="10758" width="6.7109375" style="47" customWidth="1"/>
    <col min="10759" max="10759" width="11.28515625" style="47" customWidth="1"/>
    <col min="10760" max="10760" width="12.28515625" style="47" customWidth="1"/>
    <col min="10761" max="11007" width="9.140625" style="47"/>
    <col min="11008" max="11008" width="3.5703125" style="47" customWidth="1"/>
    <col min="11009" max="11009" width="40.85546875" style="47" customWidth="1"/>
    <col min="11010" max="11010" width="5.140625" style="47" customWidth="1"/>
    <col min="11011" max="11012" width="4.28515625" style="47" customWidth="1"/>
    <col min="11013" max="11013" width="8.5703125" style="47" customWidth="1"/>
    <col min="11014" max="11014" width="6.7109375" style="47" customWidth="1"/>
    <col min="11015" max="11015" width="11.28515625" style="47" customWidth="1"/>
    <col min="11016" max="11016" width="12.28515625" style="47" customWidth="1"/>
    <col min="11017" max="11263" width="9.140625" style="47"/>
    <col min="11264" max="11264" width="3.5703125" style="47" customWidth="1"/>
    <col min="11265" max="11265" width="40.85546875" style="47" customWidth="1"/>
    <col min="11266" max="11266" width="5.140625" style="47" customWidth="1"/>
    <col min="11267" max="11268" width="4.28515625" style="47" customWidth="1"/>
    <col min="11269" max="11269" width="8.5703125" style="47" customWidth="1"/>
    <col min="11270" max="11270" width="6.7109375" style="47" customWidth="1"/>
    <col min="11271" max="11271" width="11.28515625" style="47" customWidth="1"/>
    <col min="11272" max="11272" width="12.28515625" style="47" customWidth="1"/>
    <col min="11273" max="11519" width="9.140625" style="47"/>
    <col min="11520" max="11520" width="3.5703125" style="47" customWidth="1"/>
    <col min="11521" max="11521" width="40.85546875" style="47" customWidth="1"/>
    <col min="11522" max="11522" width="5.140625" style="47" customWidth="1"/>
    <col min="11523" max="11524" width="4.28515625" style="47" customWidth="1"/>
    <col min="11525" max="11525" width="8.5703125" style="47" customWidth="1"/>
    <col min="11526" max="11526" width="6.7109375" style="47" customWidth="1"/>
    <col min="11527" max="11527" width="11.28515625" style="47" customWidth="1"/>
    <col min="11528" max="11528" width="12.28515625" style="47" customWidth="1"/>
    <col min="11529" max="11775" width="9.140625" style="47"/>
    <col min="11776" max="11776" width="3.5703125" style="47" customWidth="1"/>
    <col min="11777" max="11777" width="40.85546875" style="47" customWidth="1"/>
    <col min="11778" max="11778" width="5.140625" style="47" customWidth="1"/>
    <col min="11779" max="11780" width="4.28515625" style="47" customWidth="1"/>
    <col min="11781" max="11781" width="8.5703125" style="47" customWidth="1"/>
    <col min="11782" max="11782" width="6.7109375" style="47" customWidth="1"/>
    <col min="11783" max="11783" width="11.28515625" style="47" customWidth="1"/>
    <col min="11784" max="11784" width="12.28515625" style="47" customWidth="1"/>
    <col min="11785" max="12031" width="9.140625" style="47"/>
    <col min="12032" max="12032" width="3.5703125" style="47" customWidth="1"/>
    <col min="12033" max="12033" width="40.85546875" style="47" customWidth="1"/>
    <col min="12034" max="12034" width="5.140625" style="47" customWidth="1"/>
    <col min="12035" max="12036" width="4.28515625" style="47" customWidth="1"/>
    <col min="12037" max="12037" width="8.5703125" style="47" customWidth="1"/>
    <col min="12038" max="12038" width="6.7109375" style="47" customWidth="1"/>
    <col min="12039" max="12039" width="11.28515625" style="47" customWidth="1"/>
    <col min="12040" max="12040" width="12.28515625" style="47" customWidth="1"/>
    <col min="12041" max="12287" width="9.140625" style="47"/>
    <col min="12288" max="12288" width="3.5703125" style="47" customWidth="1"/>
    <col min="12289" max="12289" width="40.85546875" style="47" customWidth="1"/>
    <col min="12290" max="12290" width="5.140625" style="47" customWidth="1"/>
    <col min="12291" max="12292" width="4.28515625" style="47" customWidth="1"/>
    <col min="12293" max="12293" width="8.5703125" style="47" customWidth="1"/>
    <col min="12294" max="12294" width="6.7109375" style="47" customWidth="1"/>
    <col min="12295" max="12295" width="11.28515625" style="47" customWidth="1"/>
    <col min="12296" max="12296" width="12.28515625" style="47" customWidth="1"/>
    <col min="12297" max="12543" width="9.140625" style="47"/>
    <col min="12544" max="12544" width="3.5703125" style="47" customWidth="1"/>
    <col min="12545" max="12545" width="40.85546875" style="47" customWidth="1"/>
    <col min="12546" max="12546" width="5.140625" style="47" customWidth="1"/>
    <col min="12547" max="12548" width="4.28515625" style="47" customWidth="1"/>
    <col min="12549" max="12549" width="8.5703125" style="47" customWidth="1"/>
    <col min="12550" max="12550" width="6.7109375" style="47" customWidth="1"/>
    <col min="12551" max="12551" width="11.28515625" style="47" customWidth="1"/>
    <col min="12552" max="12552" width="12.28515625" style="47" customWidth="1"/>
    <col min="12553" max="12799" width="9.140625" style="47"/>
    <col min="12800" max="12800" width="3.5703125" style="47" customWidth="1"/>
    <col min="12801" max="12801" width="40.85546875" style="47" customWidth="1"/>
    <col min="12802" max="12802" width="5.140625" style="47" customWidth="1"/>
    <col min="12803" max="12804" width="4.28515625" style="47" customWidth="1"/>
    <col min="12805" max="12805" width="8.5703125" style="47" customWidth="1"/>
    <col min="12806" max="12806" width="6.7109375" style="47" customWidth="1"/>
    <col min="12807" max="12807" width="11.28515625" style="47" customWidth="1"/>
    <col min="12808" max="12808" width="12.28515625" style="47" customWidth="1"/>
    <col min="12809" max="13055" width="9.140625" style="47"/>
    <col min="13056" max="13056" width="3.5703125" style="47" customWidth="1"/>
    <col min="13057" max="13057" width="40.85546875" style="47" customWidth="1"/>
    <col min="13058" max="13058" width="5.140625" style="47" customWidth="1"/>
    <col min="13059" max="13060" width="4.28515625" style="47" customWidth="1"/>
    <col min="13061" max="13061" width="8.5703125" style="47" customWidth="1"/>
    <col min="13062" max="13062" width="6.7109375" style="47" customWidth="1"/>
    <col min="13063" max="13063" width="11.28515625" style="47" customWidth="1"/>
    <col min="13064" max="13064" width="12.28515625" style="47" customWidth="1"/>
    <col min="13065" max="13311" width="9.140625" style="47"/>
    <col min="13312" max="13312" width="3.5703125" style="47" customWidth="1"/>
    <col min="13313" max="13313" width="40.85546875" style="47" customWidth="1"/>
    <col min="13314" max="13314" width="5.140625" style="47" customWidth="1"/>
    <col min="13315" max="13316" width="4.28515625" style="47" customWidth="1"/>
    <col min="13317" max="13317" width="8.5703125" style="47" customWidth="1"/>
    <col min="13318" max="13318" width="6.7109375" style="47" customWidth="1"/>
    <col min="13319" max="13319" width="11.28515625" style="47" customWidth="1"/>
    <col min="13320" max="13320" width="12.28515625" style="47" customWidth="1"/>
    <col min="13321" max="13567" width="9.140625" style="47"/>
    <col min="13568" max="13568" width="3.5703125" style="47" customWidth="1"/>
    <col min="13569" max="13569" width="40.85546875" style="47" customWidth="1"/>
    <col min="13570" max="13570" width="5.140625" style="47" customWidth="1"/>
    <col min="13571" max="13572" width="4.28515625" style="47" customWidth="1"/>
    <col min="13573" max="13573" width="8.5703125" style="47" customWidth="1"/>
    <col min="13574" max="13574" width="6.7109375" style="47" customWidth="1"/>
    <col min="13575" max="13575" width="11.28515625" style="47" customWidth="1"/>
    <col min="13576" max="13576" width="12.28515625" style="47" customWidth="1"/>
    <col min="13577" max="13823" width="9.140625" style="47"/>
    <col min="13824" max="13824" width="3.5703125" style="47" customWidth="1"/>
    <col min="13825" max="13825" width="40.85546875" style="47" customWidth="1"/>
    <col min="13826" max="13826" width="5.140625" style="47" customWidth="1"/>
    <col min="13827" max="13828" width="4.28515625" style="47" customWidth="1"/>
    <col min="13829" max="13829" width="8.5703125" style="47" customWidth="1"/>
    <col min="13830" max="13830" width="6.7109375" style="47" customWidth="1"/>
    <col min="13831" max="13831" width="11.28515625" style="47" customWidth="1"/>
    <col min="13832" max="13832" width="12.28515625" style="47" customWidth="1"/>
    <col min="13833" max="14079" width="9.140625" style="47"/>
    <col min="14080" max="14080" width="3.5703125" style="47" customWidth="1"/>
    <col min="14081" max="14081" width="40.85546875" style="47" customWidth="1"/>
    <col min="14082" max="14082" width="5.140625" style="47" customWidth="1"/>
    <col min="14083" max="14084" width="4.28515625" style="47" customWidth="1"/>
    <col min="14085" max="14085" width="8.5703125" style="47" customWidth="1"/>
    <col min="14086" max="14086" width="6.7109375" style="47" customWidth="1"/>
    <col min="14087" max="14087" width="11.28515625" style="47" customWidth="1"/>
    <col min="14088" max="14088" width="12.28515625" style="47" customWidth="1"/>
    <col min="14089" max="14335" width="9.140625" style="47"/>
    <col min="14336" max="14336" width="3.5703125" style="47" customWidth="1"/>
    <col min="14337" max="14337" width="40.85546875" style="47" customWidth="1"/>
    <col min="14338" max="14338" width="5.140625" style="47" customWidth="1"/>
    <col min="14339" max="14340" width="4.28515625" style="47" customWidth="1"/>
    <col min="14341" max="14341" width="8.5703125" style="47" customWidth="1"/>
    <col min="14342" max="14342" width="6.7109375" style="47" customWidth="1"/>
    <col min="14343" max="14343" width="11.28515625" style="47" customWidth="1"/>
    <col min="14344" max="14344" width="12.28515625" style="47" customWidth="1"/>
    <col min="14345" max="14591" width="9.140625" style="47"/>
    <col min="14592" max="14592" width="3.5703125" style="47" customWidth="1"/>
    <col min="14593" max="14593" width="40.85546875" style="47" customWidth="1"/>
    <col min="14594" max="14594" width="5.140625" style="47" customWidth="1"/>
    <col min="14595" max="14596" width="4.28515625" style="47" customWidth="1"/>
    <col min="14597" max="14597" width="8.5703125" style="47" customWidth="1"/>
    <col min="14598" max="14598" width="6.7109375" style="47" customWidth="1"/>
    <col min="14599" max="14599" width="11.28515625" style="47" customWidth="1"/>
    <col min="14600" max="14600" width="12.28515625" style="47" customWidth="1"/>
    <col min="14601" max="14847" width="9.140625" style="47"/>
    <col min="14848" max="14848" width="3.5703125" style="47" customWidth="1"/>
    <col min="14849" max="14849" width="40.85546875" style="47" customWidth="1"/>
    <col min="14850" max="14850" width="5.140625" style="47" customWidth="1"/>
    <col min="14851" max="14852" width="4.28515625" style="47" customWidth="1"/>
    <col min="14853" max="14853" width="8.5703125" style="47" customWidth="1"/>
    <col min="14854" max="14854" width="6.7109375" style="47" customWidth="1"/>
    <col min="14855" max="14855" width="11.28515625" style="47" customWidth="1"/>
    <col min="14856" max="14856" width="12.28515625" style="47" customWidth="1"/>
    <col min="14857" max="15103" width="9.140625" style="47"/>
    <col min="15104" max="15104" width="3.5703125" style="47" customWidth="1"/>
    <col min="15105" max="15105" width="40.85546875" style="47" customWidth="1"/>
    <col min="15106" max="15106" width="5.140625" style="47" customWidth="1"/>
    <col min="15107" max="15108" width="4.28515625" style="47" customWidth="1"/>
    <col min="15109" max="15109" width="8.5703125" style="47" customWidth="1"/>
    <col min="15110" max="15110" width="6.7109375" style="47" customWidth="1"/>
    <col min="15111" max="15111" width="11.28515625" style="47" customWidth="1"/>
    <col min="15112" max="15112" width="12.28515625" style="47" customWidth="1"/>
    <col min="15113" max="15359" width="9.140625" style="47"/>
    <col min="15360" max="15360" width="3.5703125" style="47" customWidth="1"/>
    <col min="15361" max="15361" width="40.85546875" style="47" customWidth="1"/>
    <col min="15362" max="15362" width="5.140625" style="47" customWidth="1"/>
    <col min="15363" max="15364" width="4.28515625" style="47" customWidth="1"/>
    <col min="15365" max="15365" width="8.5703125" style="47" customWidth="1"/>
    <col min="15366" max="15366" width="6.7109375" style="47" customWidth="1"/>
    <col min="15367" max="15367" width="11.28515625" style="47" customWidth="1"/>
    <col min="15368" max="15368" width="12.28515625" style="47" customWidth="1"/>
    <col min="15369" max="15615" width="9.140625" style="47"/>
    <col min="15616" max="15616" width="3.5703125" style="47" customWidth="1"/>
    <col min="15617" max="15617" width="40.85546875" style="47" customWidth="1"/>
    <col min="15618" max="15618" width="5.140625" style="47" customWidth="1"/>
    <col min="15619" max="15620" width="4.28515625" style="47" customWidth="1"/>
    <col min="15621" max="15621" width="8.5703125" style="47" customWidth="1"/>
    <col min="15622" max="15622" width="6.7109375" style="47" customWidth="1"/>
    <col min="15623" max="15623" width="11.28515625" style="47" customWidth="1"/>
    <col min="15624" max="15624" width="12.28515625" style="47" customWidth="1"/>
    <col min="15625" max="15871" width="9.140625" style="47"/>
    <col min="15872" max="15872" width="3.5703125" style="47" customWidth="1"/>
    <col min="15873" max="15873" width="40.85546875" style="47" customWidth="1"/>
    <col min="15874" max="15874" width="5.140625" style="47" customWidth="1"/>
    <col min="15875" max="15876" width="4.28515625" style="47" customWidth="1"/>
    <col min="15877" max="15877" width="8.5703125" style="47" customWidth="1"/>
    <col min="15878" max="15878" width="6.7109375" style="47" customWidth="1"/>
    <col min="15879" max="15879" width="11.28515625" style="47" customWidth="1"/>
    <col min="15880" max="15880" width="12.28515625" style="47" customWidth="1"/>
    <col min="15881" max="16127" width="9.140625" style="47"/>
    <col min="16128" max="16128" width="3.5703125" style="47" customWidth="1"/>
    <col min="16129" max="16129" width="40.85546875" style="47" customWidth="1"/>
    <col min="16130" max="16130" width="5.140625" style="47" customWidth="1"/>
    <col min="16131" max="16132" width="4.28515625" style="47" customWidth="1"/>
    <col min="16133" max="16133" width="8.5703125" style="47" customWidth="1"/>
    <col min="16134" max="16134" width="6.7109375" style="47" customWidth="1"/>
    <col min="16135" max="16135" width="11.28515625" style="47" customWidth="1"/>
    <col min="16136" max="16136" width="12.28515625" style="47" customWidth="1"/>
    <col min="16137" max="16384" width="9.140625" style="47"/>
  </cols>
  <sheetData>
    <row r="1" spans="1:8" ht="113.25" customHeight="1">
      <c r="E1" s="197" t="s">
        <v>225</v>
      </c>
      <c r="F1" s="197"/>
      <c r="G1" s="197"/>
      <c r="H1" s="197"/>
    </row>
    <row r="2" spans="1:8" ht="21.75" customHeight="1">
      <c r="F2" s="48"/>
      <c r="G2" s="48"/>
      <c r="H2" s="48"/>
    </row>
    <row r="3" spans="1:8" s="49" customFormat="1" ht="83.25" customHeight="1">
      <c r="A3" s="194" t="s">
        <v>165</v>
      </c>
      <c r="B3" s="194"/>
      <c r="C3" s="194"/>
      <c r="D3" s="194"/>
      <c r="E3" s="194"/>
      <c r="F3" s="194"/>
      <c r="G3" s="194"/>
      <c r="H3" s="195"/>
    </row>
    <row r="4" spans="1:8" s="50" customFormat="1">
      <c r="A4" s="41"/>
      <c r="B4" s="41"/>
      <c r="C4" s="41"/>
      <c r="D4" s="41"/>
      <c r="E4" s="138"/>
      <c r="F4" s="196" t="s">
        <v>17</v>
      </c>
      <c r="G4" s="196"/>
      <c r="H4" s="196"/>
    </row>
    <row r="5" spans="1:8" s="51" customFormat="1" ht="75.75" customHeight="1">
      <c r="A5" s="30" t="s">
        <v>18</v>
      </c>
      <c r="B5" s="30" t="s">
        <v>19</v>
      </c>
      <c r="C5" s="32" t="s">
        <v>51</v>
      </c>
      <c r="D5" s="32" t="s">
        <v>52</v>
      </c>
      <c r="E5" s="32" t="s">
        <v>53</v>
      </c>
      <c r="F5" s="32" t="s">
        <v>54</v>
      </c>
      <c r="G5" s="32" t="s">
        <v>140</v>
      </c>
      <c r="H5" s="30" t="s">
        <v>227</v>
      </c>
    </row>
    <row r="6" spans="1:8" s="52" customFormat="1" ht="15.75">
      <c r="A6" s="31">
        <v>1</v>
      </c>
      <c r="B6" s="31">
        <v>2</v>
      </c>
      <c r="C6" s="29" t="s">
        <v>20</v>
      </c>
      <c r="D6" s="29" t="s">
        <v>21</v>
      </c>
      <c r="E6" s="29" t="s">
        <v>22</v>
      </c>
      <c r="F6" s="29" t="s">
        <v>23</v>
      </c>
      <c r="G6" s="29" t="s">
        <v>24</v>
      </c>
      <c r="H6" s="31">
        <v>8</v>
      </c>
    </row>
    <row r="7" spans="1:8" s="53" customFormat="1" ht="18.75">
      <c r="A7" s="30">
        <v>1</v>
      </c>
      <c r="B7" s="17" t="s">
        <v>65</v>
      </c>
      <c r="C7" s="26" t="s">
        <v>55</v>
      </c>
      <c r="D7" s="26"/>
      <c r="E7" s="26"/>
      <c r="F7" s="26"/>
      <c r="G7" s="90"/>
      <c r="H7" s="65">
        <f>H8+H14</f>
        <v>1729.4</v>
      </c>
    </row>
    <row r="8" spans="1:8" s="53" customFormat="1" ht="75">
      <c r="A8" s="30">
        <v>2</v>
      </c>
      <c r="B8" s="139" t="s">
        <v>14</v>
      </c>
      <c r="C8" s="26" t="s">
        <v>55</v>
      </c>
      <c r="D8" s="26" t="s">
        <v>56</v>
      </c>
      <c r="E8" s="26"/>
      <c r="F8" s="26"/>
      <c r="G8" s="93">
        <f>G9</f>
        <v>23.900000000000002</v>
      </c>
      <c r="H8" s="27">
        <f>H9</f>
        <v>464.4</v>
      </c>
    </row>
    <row r="9" spans="1:8" s="53" customFormat="1" ht="40.5" customHeight="1">
      <c r="A9" s="30">
        <v>3</v>
      </c>
      <c r="B9" s="139" t="s">
        <v>57</v>
      </c>
      <c r="C9" s="26" t="s">
        <v>55</v>
      </c>
      <c r="D9" s="26" t="s">
        <v>56</v>
      </c>
      <c r="E9" s="26" t="s">
        <v>111</v>
      </c>
      <c r="F9" s="26"/>
      <c r="G9" s="90">
        <f>G10+G12+G11+G13</f>
        <v>23.900000000000002</v>
      </c>
      <c r="H9" s="27">
        <f>H10+H12+H11+H13</f>
        <v>464.4</v>
      </c>
    </row>
    <row r="10" spans="1:8" s="53" customFormat="1" ht="42" customHeight="1">
      <c r="A10" s="30">
        <v>4</v>
      </c>
      <c r="B10" s="42" t="s">
        <v>156</v>
      </c>
      <c r="C10" s="26" t="s">
        <v>55</v>
      </c>
      <c r="D10" s="26" t="s">
        <v>56</v>
      </c>
      <c r="E10" s="26" t="s">
        <v>111</v>
      </c>
      <c r="F10" s="26" t="s">
        <v>58</v>
      </c>
      <c r="G10" s="90">
        <v>23.3</v>
      </c>
      <c r="H10" s="27">
        <v>348.8</v>
      </c>
    </row>
    <row r="11" spans="1:8" s="53" customFormat="1" ht="42" customHeight="1">
      <c r="A11" s="30">
        <v>5</v>
      </c>
      <c r="B11" s="42" t="s">
        <v>156</v>
      </c>
      <c r="C11" s="26" t="s">
        <v>55</v>
      </c>
      <c r="D11" s="26" t="s">
        <v>56</v>
      </c>
      <c r="E11" s="26" t="s">
        <v>167</v>
      </c>
      <c r="F11" s="26" t="s">
        <v>58</v>
      </c>
      <c r="G11" s="90">
        <v>0</v>
      </c>
      <c r="H11" s="27">
        <v>13</v>
      </c>
    </row>
    <row r="12" spans="1:8" s="53" customFormat="1" ht="40.5" customHeight="1">
      <c r="A12" s="30">
        <v>6</v>
      </c>
      <c r="B12" s="108" t="s">
        <v>155</v>
      </c>
      <c r="C12" s="26" t="s">
        <v>55</v>
      </c>
      <c r="D12" s="26" t="s">
        <v>56</v>
      </c>
      <c r="E12" s="26" t="s">
        <v>111</v>
      </c>
      <c r="F12" s="26" t="s">
        <v>157</v>
      </c>
      <c r="G12" s="90">
        <v>0.6</v>
      </c>
      <c r="H12" s="27">
        <v>98.6</v>
      </c>
    </row>
    <row r="13" spans="1:8" s="53" customFormat="1" ht="40.5" customHeight="1">
      <c r="A13" s="30">
        <v>7</v>
      </c>
      <c r="B13" s="108" t="s">
        <v>155</v>
      </c>
      <c r="C13" s="26" t="s">
        <v>55</v>
      </c>
      <c r="D13" s="26" t="s">
        <v>56</v>
      </c>
      <c r="E13" s="26" t="s">
        <v>167</v>
      </c>
      <c r="F13" s="26" t="s">
        <v>157</v>
      </c>
      <c r="G13" s="90">
        <v>0</v>
      </c>
      <c r="H13" s="27">
        <v>4</v>
      </c>
    </row>
    <row r="14" spans="1:8" s="53" customFormat="1" ht="111" customHeight="1">
      <c r="A14" s="30">
        <v>8</v>
      </c>
      <c r="B14" s="139" t="s">
        <v>13</v>
      </c>
      <c r="C14" s="26" t="s">
        <v>55</v>
      </c>
      <c r="D14" s="26" t="s">
        <v>59</v>
      </c>
      <c r="E14" s="26"/>
      <c r="F14" s="26"/>
      <c r="G14" s="93">
        <f>G15+G19+G21+G17+G16+G18+G20</f>
        <v>-37.299999999999997</v>
      </c>
      <c r="H14" s="64">
        <f>H15+H19+H21+H17+H16+H18+H20</f>
        <v>1265</v>
      </c>
    </row>
    <row r="15" spans="1:8" s="53" customFormat="1" ht="48" customHeight="1">
      <c r="A15" s="30">
        <v>9</v>
      </c>
      <c r="B15" s="42" t="s">
        <v>156</v>
      </c>
      <c r="C15" s="26" t="s">
        <v>55</v>
      </c>
      <c r="D15" s="26" t="s">
        <v>59</v>
      </c>
      <c r="E15" s="26" t="s">
        <v>112</v>
      </c>
      <c r="F15" s="26" t="s">
        <v>58</v>
      </c>
      <c r="G15" s="90">
        <v>-65.5</v>
      </c>
      <c r="H15" s="27">
        <v>522.4</v>
      </c>
    </row>
    <row r="16" spans="1:8" s="53" customFormat="1" ht="48" customHeight="1">
      <c r="A16" s="30">
        <v>10</v>
      </c>
      <c r="B16" s="42" t="s">
        <v>156</v>
      </c>
      <c r="C16" s="26" t="s">
        <v>55</v>
      </c>
      <c r="D16" s="26" t="s">
        <v>59</v>
      </c>
      <c r="E16" s="26" t="s">
        <v>168</v>
      </c>
      <c r="F16" s="26" t="s">
        <v>58</v>
      </c>
      <c r="G16" s="90">
        <v>0</v>
      </c>
      <c r="H16" s="27">
        <v>132.30000000000001</v>
      </c>
    </row>
    <row r="17" spans="1:8" s="53" customFormat="1" ht="38.25" customHeight="1">
      <c r="A17" s="30">
        <v>11</v>
      </c>
      <c r="B17" s="108" t="s">
        <v>155</v>
      </c>
      <c r="C17" s="26" t="s">
        <v>55</v>
      </c>
      <c r="D17" s="26" t="s">
        <v>59</v>
      </c>
      <c r="E17" s="26" t="s">
        <v>112</v>
      </c>
      <c r="F17" s="26" t="s">
        <v>157</v>
      </c>
      <c r="G17" s="90">
        <v>-29.5</v>
      </c>
      <c r="H17" s="27">
        <v>127.9</v>
      </c>
    </row>
    <row r="18" spans="1:8" s="53" customFormat="1" ht="38.25" customHeight="1">
      <c r="A18" s="30">
        <v>12</v>
      </c>
      <c r="B18" s="108" t="s">
        <v>155</v>
      </c>
      <c r="C18" s="26" t="s">
        <v>55</v>
      </c>
      <c r="D18" s="26" t="s">
        <v>59</v>
      </c>
      <c r="E18" s="26" t="s">
        <v>168</v>
      </c>
      <c r="F18" s="26" t="s">
        <v>157</v>
      </c>
      <c r="G18" s="90">
        <v>0</v>
      </c>
      <c r="H18" s="27">
        <v>60.1</v>
      </c>
    </row>
    <row r="19" spans="1:8" s="53" customFormat="1" ht="65.25" customHeight="1">
      <c r="A19" s="30">
        <v>13</v>
      </c>
      <c r="B19" s="43" t="s">
        <v>61</v>
      </c>
      <c r="C19" s="26" t="s">
        <v>55</v>
      </c>
      <c r="D19" s="26" t="s">
        <v>59</v>
      </c>
      <c r="E19" s="26" t="s">
        <v>112</v>
      </c>
      <c r="F19" s="26" t="s">
        <v>60</v>
      </c>
      <c r="G19" s="90">
        <v>51.2</v>
      </c>
      <c r="H19" s="27">
        <v>361.8</v>
      </c>
    </row>
    <row r="20" spans="1:8" s="53" customFormat="1" ht="22.5" customHeight="1">
      <c r="A20" s="30">
        <v>14</v>
      </c>
      <c r="B20" s="43" t="s">
        <v>228</v>
      </c>
      <c r="C20" s="26" t="s">
        <v>55</v>
      </c>
      <c r="D20" s="26" t="s">
        <v>59</v>
      </c>
      <c r="E20" s="26" t="s">
        <v>112</v>
      </c>
      <c r="F20" s="26" t="s">
        <v>229</v>
      </c>
      <c r="G20" s="90">
        <v>0</v>
      </c>
      <c r="H20" s="27">
        <v>0</v>
      </c>
    </row>
    <row r="21" spans="1:8" s="53" customFormat="1" ht="40.5" customHeight="1">
      <c r="A21" s="30">
        <v>15</v>
      </c>
      <c r="B21" s="43" t="s">
        <v>62</v>
      </c>
      <c r="C21" s="26" t="s">
        <v>55</v>
      </c>
      <c r="D21" s="26" t="s">
        <v>59</v>
      </c>
      <c r="E21" s="26"/>
      <c r="F21" s="26" t="s">
        <v>110</v>
      </c>
      <c r="G21" s="93">
        <f>G22+G23+G24</f>
        <v>6.4999999999999982</v>
      </c>
      <c r="H21" s="64">
        <f>H22+H23+H24</f>
        <v>60.5</v>
      </c>
    </row>
    <row r="22" spans="1:8" s="53" customFormat="1" ht="36" customHeight="1">
      <c r="A22" s="30">
        <v>16</v>
      </c>
      <c r="B22" s="43" t="s">
        <v>62</v>
      </c>
      <c r="C22" s="26" t="s">
        <v>55</v>
      </c>
      <c r="D22" s="26" t="s">
        <v>59</v>
      </c>
      <c r="E22" s="26" t="s">
        <v>112</v>
      </c>
      <c r="F22" s="26" t="s">
        <v>64</v>
      </c>
      <c r="G22" s="90">
        <v>17.7</v>
      </c>
      <c r="H22" s="27">
        <v>52.7</v>
      </c>
    </row>
    <row r="23" spans="1:8" s="53" customFormat="1" ht="38.25" customHeight="1">
      <c r="A23" s="30">
        <v>17</v>
      </c>
      <c r="B23" s="43" t="s">
        <v>63</v>
      </c>
      <c r="C23" s="26" t="s">
        <v>55</v>
      </c>
      <c r="D23" s="26" t="s">
        <v>59</v>
      </c>
      <c r="E23" s="26" t="s">
        <v>112</v>
      </c>
      <c r="F23" s="26" t="s">
        <v>119</v>
      </c>
      <c r="G23" s="90">
        <v>0.4</v>
      </c>
      <c r="H23" s="27">
        <v>4.4000000000000004</v>
      </c>
    </row>
    <row r="24" spans="1:8" s="53" customFormat="1" ht="41.25" customHeight="1">
      <c r="A24" s="30">
        <v>18</v>
      </c>
      <c r="B24" s="43" t="s">
        <v>63</v>
      </c>
      <c r="C24" s="26" t="s">
        <v>55</v>
      </c>
      <c r="D24" s="26" t="s">
        <v>59</v>
      </c>
      <c r="E24" s="26" t="s">
        <v>112</v>
      </c>
      <c r="F24" s="26" t="s">
        <v>120</v>
      </c>
      <c r="G24" s="90">
        <v>-11.6</v>
      </c>
      <c r="H24" s="27">
        <v>3.4</v>
      </c>
    </row>
    <row r="25" spans="1:8" s="53" customFormat="1" ht="77.25" customHeight="1">
      <c r="A25" s="30">
        <v>19</v>
      </c>
      <c r="B25" s="186" t="s">
        <v>251</v>
      </c>
      <c r="C25" s="26" t="s">
        <v>55</v>
      </c>
      <c r="D25" s="26" t="s">
        <v>250</v>
      </c>
      <c r="E25" s="26" t="s">
        <v>112</v>
      </c>
      <c r="F25" s="26"/>
      <c r="G25" s="90">
        <f>G26</f>
        <v>0</v>
      </c>
      <c r="H25" s="27">
        <f>H26</f>
        <v>0.3</v>
      </c>
    </row>
    <row r="26" spans="1:8" s="53" customFormat="1" ht="41.25" customHeight="1">
      <c r="A26" s="30">
        <v>20</v>
      </c>
      <c r="B26" s="43" t="s">
        <v>228</v>
      </c>
      <c r="C26" s="26" t="s">
        <v>55</v>
      </c>
      <c r="D26" s="26" t="s">
        <v>250</v>
      </c>
      <c r="E26" s="26" t="s">
        <v>112</v>
      </c>
      <c r="F26" s="26" t="s">
        <v>229</v>
      </c>
      <c r="G26" s="90">
        <v>0</v>
      </c>
      <c r="H26" s="27">
        <v>0.3</v>
      </c>
    </row>
    <row r="27" spans="1:8" s="53" customFormat="1" ht="20.25" customHeight="1">
      <c r="A27" s="30">
        <v>21</v>
      </c>
      <c r="B27" s="95" t="s">
        <v>122</v>
      </c>
      <c r="C27" s="26" t="s">
        <v>55</v>
      </c>
      <c r="D27" s="26" t="s">
        <v>125</v>
      </c>
      <c r="E27" s="26" t="s">
        <v>126</v>
      </c>
      <c r="F27" s="26"/>
      <c r="G27" s="93">
        <v>0</v>
      </c>
      <c r="H27" s="64">
        <f>H28</f>
        <v>0</v>
      </c>
    </row>
    <row r="28" spans="1:8" s="51" customFormat="1" ht="21.75" customHeight="1">
      <c r="A28" s="30">
        <v>22</v>
      </c>
      <c r="B28" s="71" t="s">
        <v>124</v>
      </c>
      <c r="C28" s="26" t="s">
        <v>55</v>
      </c>
      <c r="D28" s="26" t="s">
        <v>125</v>
      </c>
      <c r="E28" s="26" t="s">
        <v>126</v>
      </c>
      <c r="F28" s="26" t="s">
        <v>127</v>
      </c>
      <c r="G28" s="90">
        <v>0</v>
      </c>
      <c r="H28" s="27">
        <v>0</v>
      </c>
    </row>
    <row r="29" spans="1:8" s="51" customFormat="1" ht="17.25" customHeight="1">
      <c r="A29" s="30">
        <v>23</v>
      </c>
      <c r="B29" s="72" t="s">
        <v>67</v>
      </c>
      <c r="C29" s="35" t="s">
        <v>56</v>
      </c>
      <c r="D29" s="35"/>
      <c r="E29" s="35"/>
      <c r="F29" s="26"/>
      <c r="G29" s="93">
        <v>0</v>
      </c>
      <c r="H29" s="65">
        <f>H31</f>
        <v>306.8</v>
      </c>
    </row>
    <row r="30" spans="1:8" s="51" customFormat="1" ht="35.25" customHeight="1">
      <c r="A30" s="30">
        <v>24</v>
      </c>
      <c r="B30" s="34" t="s">
        <v>28</v>
      </c>
      <c r="C30" s="35" t="s">
        <v>56</v>
      </c>
      <c r="D30" s="35" t="s">
        <v>66</v>
      </c>
      <c r="E30" s="35"/>
      <c r="F30" s="26"/>
      <c r="G30" s="90"/>
      <c r="H30" s="27"/>
    </row>
    <row r="31" spans="1:8" s="51" customFormat="1" ht="36" customHeight="1">
      <c r="A31" s="30">
        <v>25</v>
      </c>
      <c r="B31" s="34" t="s">
        <v>68</v>
      </c>
      <c r="C31" s="35" t="s">
        <v>56</v>
      </c>
      <c r="D31" s="35" t="s">
        <v>66</v>
      </c>
      <c r="E31" s="35" t="s">
        <v>113</v>
      </c>
      <c r="F31" s="26"/>
      <c r="G31" s="90">
        <v>0</v>
      </c>
      <c r="H31" s="27">
        <f>H32+H33+H34</f>
        <v>306.8</v>
      </c>
    </row>
    <row r="32" spans="1:8" s="51" customFormat="1" ht="44.25" customHeight="1">
      <c r="A32" s="30">
        <v>26</v>
      </c>
      <c r="B32" s="42" t="s">
        <v>156</v>
      </c>
      <c r="C32" s="35" t="s">
        <v>56</v>
      </c>
      <c r="D32" s="35" t="s">
        <v>66</v>
      </c>
      <c r="E32" s="35" t="s">
        <v>113</v>
      </c>
      <c r="F32" s="26" t="s">
        <v>58</v>
      </c>
      <c r="G32" s="90">
        <v>2</v>
      </c>
      <c r="H32" s="27">
        <v>214.6</v>
      </c>
    </row>
    <row r="33" spans="1:9" s="51" customFormat="1" ht="37.5" customHeight="1">
      <c r="A33" s="30">
        <v>27</v>
      </c>
      <c r="B33" s="108" t="s">
        <v>155</v>
      </c>
      <c r="C33" s="35" t="s">
        <v>56</v>
      </c>
      <c r="D33" s="35" t="s">
        <v>66</v>
      </c>
      <c r="E33" s="35" t="s">
        <v>113</v>
      </c>
      <c r="F33" s="26" t="s">
        <v>157</v>
      </c>
      <c r="G33" s="90">
        <v>10.5</v>
      </c>
      <c r="H33" s="27">
        <v>74.7</v>
      </c>
    </row>
    <row r="34" spans="1:9" s="51" customFormat="1" ht="36.75" customHeight="1">
      <c r="A34" s="30">
        <v>28</v>
      </c>
      <c r="B34" s="34" t="s">
        <v>61</v>
      </c>
      <c r="C34" s="35" t="s">
        <v>56</v>
      </c>
      <c r="D34" s="35" t="s">
        <v>66</v>
      </c>
      <c r="E34" s="35" t="s">
        <v>113</v>
      </c>
      <c r="F34" s="26" t="s">
        <v>60</v>
      </c>
      <c r="G34" s="90">
        <v>12.5</v>
      </c>
      <c r="H34" s="27">
        <v>17.5</v>
      </c>
    </row>
    <row r="35" spans="1:9" s="51" customFormat="1" ht="35.25" customHeight="1">
      <c r="A35" s="30">
        <v>29</v>
      </c>
      <c r="B35" s="72" t="s">
        <v>73</v>
      </c>
      <c r="C35" s="35" t="s">
        <v>66</v>
      </c>
      <c r="D35" s="35"/>
      <c r="E35" s="35"/>
      <c r="F35" s="26"/>
      <c r="G35" s="93">
        <f>G36</f>
        <v>0</v>
      </c>
      <c r="H35" s="64">
        <f>H36</f>
        <v>50</v>
      </c>
    </row>
    <row r="36" spans="1:9" s="51" customFormat="1" ht="20.25" customHeight="1">
      <c r="A36" s="30">
        <v>30</v>
      </c>
      <c r="B36" s="34" t="s">
        <v>108</v>
      </c>
      <c r="C36" s="35" t="s">
        <v>66</v>
      </c>
      <c r="D36" s="35" t="s">
        <v>69</v>
      </c>
      <c r="E36" s="35"/>
      <c r="F36" s="26"/>
      <c r="G36" s="90">
        <f>G38</f>
        <v>0</v>
      </c>
      <c r="H36" s="27">
        <f>H38</f>
        <v>50</v>
      </c>
    </row>
    <row r="37" spans="1:9" s="51" customFormat="1" ht="57" customHeight="1">
      <c r="A37" s="30">
        <v>31</v>
      </c>
      <c r="B37" s="34" t="s">
        <v>223</v>
      </c>
      <c r="C37" s="35" t="s">
        <v>66</v>
      </c>
      <c r="D37" s="35" t="s">
        <v>69</v>
      </c>
      <c r="E37" s="35" t="s">
        <v>114</v>
      </c>
      <c r="F37" s="26"/>
      <c r="G37" s="90"/>
      <c r="H37" s="27">
        <f>H38</f>
        <v>50</v>
      </c>
    </row>
    <row r="38" spans="1:9" s="51" customFormat="1" ht="18" customHeight="1">
      <c r="A38" s="30">
        <v>32</v>
      </c>
      <c r="B38" s="34" t="s">
        <v>61</v>
      </c>
      <c r="C38" s="35" t="s">
        <v>66</v>
      </c>
      <c r="D38" s="35" t="s">
        <v>69</v>
      </c>
      <c r="E38" s="35" t="s">
        <v>114</v>
      </c>
      <c r="F38" s="26" t="s">
        <v>60</v>
      </c>
      <c r="G38" s="90">
        <v>0</v>
      </c>
      <c r="H38" s="27">
        <v>50</v>
      </c>
    </row>
    <row r="39" spans="1:9" s="51" customFormat="1" ht="24.75" customHeight="1">
      <c r="A39" s="30">
        <v>33</v>
      </c>
      <c r="B39" s="72" t="s">
        <v>133</v>
      </c>
      <c r="C39" s="35" t="s">
        <v>59</v>
      </c>
      <c r="D39" s="35"/>
      <c r="E39" s="35"/>
      <c r="F39" s="26"/>
      <c r="G39" s="93">
        <f>G40</f>
        <v>103</v>
      </c>
      <c r="H39" s="64">
        <f>H40</f>
        <v>887.9</v>
      </c>
    </row>
    <row r="40" spans="1:9" s="51" customFormat="1" ht="39.75" customHeight="1">
      <c r="A40" s="30">
        <v>34</v>
      </c>
      <c r="B40" s="34" t="s">
        <v>32</v>
      </c>
      <c r="C40" s="35" t="s">
        <v>59</v>
      </c>
      <c r="D40" s="35" t="s">
        <v>134</v>
      </c>
      <c r="E40" s="35"/>
      <c r="F40" s="26"/>
      <c r="G40" s="90">
        <v>103</v>
      </c>
      <c r="H40" s="27">
        <f>H41</f>
        <v>887.9</v>
      </c>
    </row>
    <row r="41" spans="1:9" s="51" customFormat="1" ht="55.5" customHeight="1">
      <c r="A41" s="30">
        <v>35</v>
      </c>
      <c r="B41" s="34" t="s">
        <v>223</v>
      </c>
      <c r="C41" s="35" t="s">
        <v>59</v>
      </c>
      <c r="D41" s="35" t="s">
        <v>134</v>
      </c>
      <c r="E41" s="35" t="s">
        <v>166</v>
      </c>
      <c r="F41" s="26"/>
      <c r="G41" s="90"/>
      <c r="H41" s="27">
        <f>H43+H42</f>
        <v>887.9</v>
      </c>
    </row>
    <row r="42" spans="1:9" s="51" customFormat="1" ht="55.5" customHeight="1">
      <c r="A42" s="30">
        <v>36</v>
      </c>
      <c r="B42" s="34" t="s">
        <v>61</v>
      </c>
      <c r="C42" s="35" t="s">
        <v>59</v>
      </c>
      <c r="D42" s="35" t="s">
        <v>134</v>
      </c>
      <c r="E42" s="35" t="s">
        <v>166</v>
      </c>
      <c r="F42" s="26" t="s">
        <v>253</v>
      </c>
      <c r="G42" s="90">
        <v>300</v>
      </c>
      <c r="H42" s="27">
        <v>300</v>
      </c>
    </row>
    <row r="43" spans="1:9" s="54" customFormat="1" ht="38.25" customHeight="1">
      <c r="A43" s="30">
        <v>37</v>
      </c>
      <c r="B43" s="34" t="s">
        <v>61</v>
      </c>
      <c r="C43" s="35" t="s">
        <v>59</v>
      </c>
      <c r="D43" s="35" t="s">
        <v>134</v>
      </c>
      <c r="E43" s="35" t="s">
        <v>166</v>
      </c>
      <c r="F43" s="26" t="s">
        <v>60</v>
      </c>
      <c r="G43" s="90">
        <v>-173.4</v>
      </c>
      <c r="H43" s="27">
        <v>587.9</v>
      </c>
    </row>
    <row r="44" spans="1:9" s="54" customFormat="1" ht="39" customHeight="1">
      <c r="A44" s="30">
        <v>38</v>
      </c>
      <c r="B44" s="17" t="s">
        <v>74</v>
      </c>
      <c r="C44" s="21" t="s">
        <v>70</v>
      </c>
      <c r="D44" s="21"/>
      <c r="E44" s="18"/>
      <c r="F44" s="18"/>
      <c r="G44" s="94">
        <f>G45</f>
        <v>-116.4</v>
      </c>
      <c r="H44" s="66">
        <f>H46</f>
        <v>379.5</v>
      </c>
    </row>
    <row r="45" spans="1:9" s="54" customFormat="1" ht="18.75" customHeight="1">
      <c r="A45" s="30">
        <v>39</v>
      </c>
      <c r="B45" s="139" t="s">
        <v>6</v>
      </c>
      <c r="C45" s="21" t="s">
        <v>70</v>
      </c>
      <c r="D45" s="21" t="s">
        <v>66</v>
      </c>
      <c r="E45" s="18"/>
      <c r="F45" s="18"/>
      <c r="G45" s="91">
        <f>G47</f>
        <v>-116.4</v>
      </c>
      <c r="H45" s="28">
        <f>H47</f>
        <v>379.5</v>
      </c>
    </row>
    <row r="46" spans="1:9" s="54" customFormat="1" ht="58.5" customHeight="1">
      <c r="A46" s="30">
        <v>40</v>
      </c>
      <c r="B46" s="139" t="s">
        <v>223</v>
      </c>
      <c r="C46" s="21" t="s">
        <v>70</v>
      </c>
      <c r="D46" s="21" t="s">
        <v>66</v>
      </c>
      <c r="E46" s="18" t="s">
        <v>115</v>
      </c>
      <c r="F46" s="18"/>
      <c r="G46" s="91"/>
      <c r="H46" s="28">
        <f>H47</f>
        <v>379.5</v>
      </c>
      <c r="I46" s="63"/>
    </row>
    <row r="47" spans="1:9" s="54" customFormat="1" ht="25.5" customHeight="1">
      <c r="A47" s="30">
        <v>41</v>
      </c>
      <c r="B47" s="34" t="s">
        <v>61</v>
      </c>
      <c r="C47" s="21" t="s">
        <v>70</v>
      </c>
      <c r="D47" s="21" t="s">
        <v>66</v>
      </c>
      <c r="E47" s="18" t="s">
        <v>115</v>
      </c>
      <c r="F47" s="18" t="s">
        <v>60</v>
      </c>
      <c r="G47" s="92">
        <v>-116.4</v>
      </c>
      <c r="H47" s="62">
        <v>379.5</v>
      </c>
    </row>
    <row r="48" spans="1:9" s="54" customFormat="1" ht="25.5" customHeight="1">
      <c r="A48" s="30">
        <v>42</v>
      </c>
      <c r="B48" s="17" t="s">
        <v>75</v>
      </c>
      <c r="C48" s="21" t="s">
        <v>71</v>
      </c>
      <c r="D48" s="21"/>
      <c r="E48" s="18"/>
      <c r="F48" s="18"/>
      <c r="G48" s="91"/>
      <c r="H48" s="28"/>
    </row>
    <row r="49" spans="1:8" s="54" customFormat="1" ht="18.75" customHeight="1">
      <c r="A49" s="30">
        <v>43</v>
      </c>
      <c r="B49" s="139" t="s">
        <v>76</v>
      </c>
      <c r="C49" s="21" t="s">
        <v>71</v>
      </c>
      <c r="D49" s="21" t="s">
        <v>55</v>
      </c>
      <c r="E49" s="18"/>
      <c r="F49" s="18"/>
      <c r="G49" s="94">
        <f>G51+G52</f>
        <v>11.6</v>
      </c>
      <c r="H49" s="66">
        <f>H51+H52</f>
        <v>68.5</v>
      </c>
    </row>
    <row r="50" spans="1:8" s="54" customFormat="1" ht="59.25" customHeight="1">
      <c r="A50" s="30">
        <v>44</v>
      </c>
      <c r="B50" s="139" t="s">
        <v>223</v>
      </c>
      <c r="C50" s="21" t="s">
        <v>71</v>
      </c>
      <c r="D50" s="21" t="s">
        <v>55</v>
      </c>
      <c r="E50" s="18" t="s">
        <v>116</v>
      </c>
      <c r="F50" s="18"/>
      <c r="G50" s="91"/>
      <c r="H50" s="28">
        <f>H49</f>
        <v>68.5</v>
      </c>
    </row>
    <row r="51" spans="1:8" s="53" customFormat="1" ht="40.5" customHeight="1">
      <c r="A51" s="30">
        <v>45</v>
      </c>
      <c r="B51" s="34" t="s">
        <v>61</v>
      </c>
      <c r="C51" s="21" t="s">
        <v>71</v>
      </c>
      <c r="D51" s="21" t="s">
        <v>55</v>
      </c>
      <c r="E51" s="18" t="s">
        <v>116</v>
      </c>
      <c r="F51" s="18" t="s">
        <v>60</v>
      </c>
      <c r="G51" s="91">
        <v>11.9</v>
      </c>
      <c r="H51" s="27">
        <v>66.8</v>
      </c>
    </row>
    <row r="52" spans="1:8" s="51" customFormat="1" ht="24" customHeight="1">
      <c r="A52" s="30">
        <v>46</v>
      </c>
      <c r="B52" s="139" t="s">
        <v>62</v>
      </c>
      <c r="C52" s="21" t="s">
        <v>71</v>
      </c>
      <c r="D52" s="21" t="s">
        <v>55</v>
      </c>
      <c r="E52" s="18" t="s">
        <v>116</v>
      </c>
      <c r="F52" s="18" t="s">
        <v>64</v>
      </c>
      <c r="G52" s="91">
        <v>-0.3</v>
      </c>
      <c r="H52" s="27">
        <v>1.7</v>
      </c>
    </row>
    <row r="53" spans="1:8" s="55" customFormat="1" ht="23.25" customHeight="1">
      <c r="A53" s="30">
        <v>47</v>
      </c>
      <c r="B53" s="17" t="s">
        <v>77</v>
      </c>
      <c r="C53" s="26" t="s">
        <v>69</v>
      </c>
      <c r="D53" s="26"/>
      <c r="E53" s="18"/>
      <c r="F53" s="18"/>
      <c r="G53" s="94">
        <v>0</v>
      </c>
      <c r="H53" s="65">
        <v>72</v>
      </c>
    </row>
    <row r="54" spans="1:8" s="54" customFormat="1" ht="20.25" customHeight="1">
      <c r="A54" s="30">
        <v>48</v>
      </c>
      <c r="B54" s="139" t="s">
        <v>3</v>
      </c>
      <c r="C54" s="26" t="s">
        <v>69</v>
      </c>
      <c r="D54" s="26" t="s">
        <v>55</v>
      </c>
      <c r="E54" s="26"/>
      <c r="F54" s="26"/>
      <c r="G54" s="90">
        <v>0</v>
      </c>
      <c r="H54" s="27">
        <v>72</v>
      </c>
    </row>
    <row r="55" spans="1:8" s="53" customFormat="1" ht="58.5" customHeight="1">
      <c r="A55" s="30">
        <v>49</v>
      </c>
      <c r="B55" s="139" t="s">
        <v>223</v>
      </c>
      <c r="C55" s="26" t="s">
        <v>69</v>
      </c>
      <c r="D55" s="26" t="s">
        <v>55</v>
      </c>
      <c r="E55" s="26" t="s">
        <v>117</v>
      </c>
      <c r="F55" s="26"/>
      <c r="G55" s="90">
        <v>0</v>
      </c>
      <c r="H55" s="27">
        <v>72</v>
      </c>
    </row>
    <row r="56" spans="1:8" s="53" customFormat="1" ht="18.75" customHeight="1">
      <c r="A56" s="30">
        <v>50</v>
      </c>
      <c r="B56" s="139" t="s">
        <v>79</v>
      </c>
      <c r="C56" s="26" t="s">
        <v>69</v>
      </c>
      <c r="D56" s="26" t="s">
        <v>55</v>
      </c>
      <c r="E56" s="26" t="s">
        <v>117</v>
      </c>
      <c r="F56" s="26" t="s">
        <v>245</v>
      </c>
      <c r="G56" s="90">
        <v>0</v>
      </c>
      <c r="H56" s="27">
        <v>72</v>
      </c>
    </row>
    <row r="57" spans="1:8" s="53" customFormat="1" ht="23.25" customHeight="1">
      <c r="A57" s="30">
        <v>51</v>
      </c>
      <c r="B57" s="17" t="s">
        <v>78</v>
      </c>
      <c r="C57" s="26" t="s">
        <v>72</v>
      </c>
      <c r="D57" s="26"/>
      <c r="E57" s="26"/>
      <c r="F57" s="26"/>
      <c r="G57" s="93">
        <f>G58</f>
        <v>-5.2999999999999972</v>
      </c>
      <c r="H57" s="64">
        <f>H58</f>
        <v>610.29999999999995</v>
      </c>
    </row>
    <row r="58" spans="1:8" s="53" customFormat="1" ht="26.25" customHeight="1">
      <c r="A58" s="30">
        <v>52</v>
      </c>
      <c r="B58" s="139" t="s">
        <v>80</v>
      </c>
      <c r="C58" s="26" t="s">
        <v>72</v>
      </c>
      <c r="D58" s="26" t="s">
        <v>70</v>
      </c>
      <c r="E58" s="26"/>
      <c r="F58" s="26"/>
      <c r="G58" s="90">
        <f>G64+G65+G60+G61+G62+G63</f>
        <v>-5.2999999999999972</v>
      </c>
      <c r="H58" s="61">
        <f>H59</f>
        <v>610.29999999999995</v>
      </c>
    </row>
    <row r="59" spans="1:8" s="53" customFormat="1" ht="37.5" customHeight="1">
      <c r="A59" s="30">
        <v>53</v>
      </c>
      <c r="B59" s="139" t="s">
        <v>223</v>
      </c>
      <c r="C59" s="26" t="s">
        <v>72</v>
      </c>
      <c r="D59" s="26" t="s">
        <v>70</v>
      </c>
      <c r="E59" s="26" t="s">
        <v>118</v>
      </c>
      <c r="F59" s="26"/>
      <c r="G59" s="90"/>
      <c r="H59" s="27">
        <f>H64+H65+H60+H61+H62+H63</f>
        <v>610.29999999999995</v>
      </c>
    </row>
    <row r="60" spans="1:8" s="53" customFormat="1" ht="39.75" customHeight="1">
      <c r="A60" s="30">
        <v>54</v>
      </c>
      <c r="B60" s="36" t="s">
        <v>159</v>
      </c>
      <c r="C60" s="26" t="s">
        <v>72</v>
      </c>
      <c r="D60" s="26" t="s">
        <v>70</v>
      </c>
      <c r="E60" s="26" t="s">
        <v>118</v>
      </c>
      <c r="F60" s="26" t="s">
        <v>58</v>
      </c>
      <c r="G60" s="90">
        <v>16.3</v>
      </c>
      <c r="H60" s="27">
        <v>326.39999999999998</v>
      </c>
    </row>
    <row r="61" spans="1:8" s="54" customFormat="1" ht="36.75" customHeight="1">
      <c r="A61" s="30">
        <v>55</v>
      </c>
      <c r="B61" s="36" t="s">
        <v>159</v>
      </c>
      <c r="C61" s="26" t="s">
        <v>72</v>
      </c>
      <c r="D61" s="26" t="s">
        <v>70</v>
      </c>
      <c r="E61" s="26" t="s">
        <v>169</v>
      </c>
      <c r="F61" s="26" t="s">
        <v>58</v>
      </c>
      <c r="G61" s="90">
        <v>0</v>
      </c>
      <c r="H61" s="27">
        <v>6</v>
      </c>
    </row>
    <row r="62" spans="1:8" s="54" customFormat="1" ht="38.25" customHeight="1">
      <c r="A62" s="30">
        <v>56</v>
      </c>
      <c r="B62" s="36" t="s">
        <v>158</v>
      </c>
      <c r="C62" s="26" t="s">
        <v>72</v>
      </c>
      <c r="D62" s="26" t="s">
        <v>70</v>
      </c>
      <c r="E62" s="26" t="s">
        <v>118</v>
      </c>
      <c r="F62" s="26" t="s">
        <v>157</v>
      </c>
      <c r="G62" s="90">
        <v>12.3</v>
      </c>
      <c r="H62" s="27">
        <v>105.8</v>
      </c>
    </row>
    <row r="63" spans="1:8" ht="37.5">
      <c r="A63" s="30">
        <v>57</v>
      </c>
      <c r="B63" s="36" t="s">
        <v>158</v>
      </c>
      <c r="C63" s="26" t="s">
        <v>72</v>
      </c>
      <c r="D63" s="26" t="s">
        <v>70</v>
      </c>
      <c r="E63" s="26" t="s">
        <v>169</v>
      </c>
      <c r="F63" s="26" t="s">
        <v>157</v>
      </c>
      <c r="G63" s="90">
        <v>0</v>
      </c>
      <c r="H63" s="27">
        <v>2</v>
      </c>
    </row>
    <row r="64" spans="1:8" ht="54" customHeight="1">
      <c r="A64" s="30">
        <v>58</v>
      </c>
      <c r="B64" s="34" t="s">
        <v>61</v>
      </c>
      <c r="C64" s="26" t="s">
        <v>72</v>
      </c>
      <c r="D64" s="26" t="s">
        <v>70</v>
      </c>
      <c r="E64" s="26" t="s">
        <v>118</v>
      </c>
      <c r="F64" s="26" t="s">
        <v>60</v>
      </c>
      <c r="G64" s="90">
        <v>5.4</v>
      </c>
      <c r="H64" s="27">
        <v>149.19999999999999</v>
      </c>
    </row>
    <row r="65" spans="1:8" ht="37.5">
      <c r="A65" s="30">
        <v>59</v>
      </c>
      <c r="B65" s="139" t="s">
        <v>62</v>
      </c>
      <c r="C65" s="26" t="s">
        <v>72</v>
      </c>
      <c r="D65" s="26" t="s">
        <v>70</v>
      </c>
      <c r="E65" s="26" t="s">
        <v>118</v>
      </c>
      <c r="F65" s="26" t="s">
        <v>64</v>
      </c>
      <c r="G65" s="90">
        <v>-39.299999999999997</v>
      </c>
      <c r="H65" s="27">
        <v>20.9</v>
      </c>
    </row>
    <row r="66" spans="1:8" ht="18.75">
      <c r="A66" s="30"/>
      <c r="B66" s="198" t="s">
        <v>2</v>
      </c>
      <c r="C66" s="198"/>
      <c r="D66" s="198"/>
      <c r="E66" s="198"/>
      <c r="F66" s="198"/>
      <c r="G66" s="96">
        <f>G57+G53+G49+G44+G39+G35+G29+G27+G14+G8+G25</f>
        <v>-20.500000000000004</v>
      </c>
      <c r="H66" s="64">
        <f>H7+H29+H35+H44+H49+H53+H57+H27+H39+H25</f>
        <v>4104.7</v>
      </c>
    </row>
  </sheetData>
  <mergeCells count="4">
    <mergeCell ref="A3:H3"/>
    <mergeCell ref="F4:H4"/>
    <mergeCell ref="E1:H1"/>
    <mergeCell ref="B66:F66"/>
  </mergeCells>
  <printOptions gridLines="1"/>
  <pageMargins left="1.3385826771653544" right="0.35433070866141736" top="0.19685039370078741" bottom="0.19685039370078741" header="0.31496062992125984" footer="0.11811023622047245"/>
  <pageSetup paperSize="9" scale="62" fitToWidth="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9"/>
  <sheetViews>
    <sheetView tabSelected="1" view="pageBreakPreview" topLeftCell="A66" zoomScale="120" zoomScaleSheetLayoutView="120" workbookViewId="0">
      <selection activeCell="H27" sqref="H27"/>
    </sheetView>
  </sheetViews>
  <sheetFormatPr defaultRowHeight="12.75"/>
  <cols>
    <col min="1" max="1" width="7.140625" style="7" customWidth="1"/>
    <col min="2" max="2" width="38.42578125" style="8" customWidth="1"/>
    <col min="3" max="3" width="17.140625" style="9" customWidth="1"/>
    <col min="4" max="5" width="11.7109375" style="9" customWidth="1"/>
    <col min="6" max="6" width="14.140625" style="9" customWidth="1"/>
    <col min="7" max="8" width="11.7109375" style="9" customWidth="1"/>
    <col min="9" max="9" width="12.28515625" style="9" customWidth="1"/>
    <col min="10" max="256" width="9.140625" style="10"/>
    <col min="257" max="257" width="3.5703125" style="10" customWidth="1"/>
    <col min="258" max="258" width="40.85546875" style="10" customWidth="1"/>
    <col min="259" max="259" width="5.140625" style="10" customWidth="1"/>
    <col min="260" max="261" width="4.28515625" style="10" customWidth="1"/>
    <col min="262" max="262" width="8.5703125" style="10" customWidth="1"/>
    <col min="263" max="263" width="6.7109375" style="10" customWidth="1"/>
    <col min="264" max="264" width="11.28515625" style="10" customWidth="1"/>
    <col min="265" max="265" width="12.28515625" style="10" customWidth="1"/>
    <col min="266" max="512" width="9.140625" style="10"/>
    <col min="513" max="513" width="3.5703125" style="10" customWidth="1"/>
    <col min="514" max="514" width="40.85546875" style="10" customWidth="1"/>
    <col min="515" max="515" width="5.140625" style="10" customWidth="1"/>
    <col min="516" max="517" width="4.28515625" style="10" customWidth="1"/>
    <col min="518" max="518" width="8.5703125" style="10" customWidth="1"/>
    <col min="519" max="519" width="6.7109375" style="10" customWidth="1"/>
    <col min="520" max="520" width="11.28515625" style="10" customWidth="1"/>
    <col min="521" max="521" width="12.28515625" style="10" customWidth="1"/>
    <col min="522" max="768" width="9.140625" style="10"/>
    <col min="769" max="769" width="3.5703125" style="10" customWidth="1"/>
    <col min="770" max="770" width="40.85546875" style="10" customWidth="1"/>
    <col min="771" max="771" width="5.140625" style="10" customWidth="1"/>
    <col min="772" max="773" width="4.28515625" style="10" customWidth="1"/>
    <col min="774" max="774" width="8.5703125" style="10" customWidth="1"/>
    <col min="775" max="775" width="6.7109375" style="10" customWidth="1"/>
    <col min="776" max="776" width="11.28515625" style="10" customWidth="1"/>
    <col min="777" max="777" width="12.28515625" style="10" customWidth="1"/>
    <col min="778" max="1024" width="9.140625" style="10"/>
    <col min="1025" max="1025" width="3.5703125" style="10" customWidth="1"/>
    <col min="1026" max="1026" width="40.85546875" style="10" customWidth="1"/>
    <col min="1027" max="1027" width="5.140625" style="10" customWidth="1"/>
    <col min="1028" max="1029" width="4.28515625" style="10" customWidth="1"/>
    <col min="1030" max="1030" width="8.5703125" style="10" customWidth="1"/>
    <col min="1031" max="1031" width="6.7109375" style="10" customWidth="1"/>
    <col min="1032" max="1032" width="11.28515625" style="10" customWidth="1"/>
    <col min="1033" max="1033" width="12.28515625" style="10" customWidth="1"/>
    <col min="1034" max="1280" width="9.140625" style="10"/>
    <col min="1281" max="1281" width="3.5703125" style="10" customWidth="1"/>
    <col min="1282" max="1282" width="40.85546875" style="10" customWidth="1"/>
    <col min="1283" max="1283" width="5.140625" style="10" customWidth="1"/>
    <col min="1284" max="1285" width="4.28515625" style="10" customWidth="1"/>
    <col min="1286" max="1286" width="8.5703125" style="10" customWidth="1"/>
    <col min="1287" max="1287" width="6.7109375" style="10" customWidth="1"/>
    <col min="1288" max="1288" width="11.28515625" style="10" customWidth="1"/>
    <col min="1289" max="1289" width="12.28515625" style="10" customWidth="1"/>
    <col min="1290" max="1536" width="9.140625" style="10"/>
    <col min="1537" max="1537" width="3.5703125" style="10" customWidth="1"/>
    <col min="1538" max="1538" width="40.85546875" style="10" customWidth="1"/>
    <col min="1539" max="1539" width="5.140625" style="10" customWidth="1"/>
    <col min="1540" max="1541" width="4.28515625" style="10" customWidth="1"/>
    <col min="1542" max="1542" width="8.5703125" style="10" customWidth="1"/>
    <col min="1543" max="1543" width="6.7109375" style="10" customWidth="1"/>
    <col min="1544" max="1544" width="11.28515625" style="10" customWidth="1"/>
    <col min="1545" max="1545" width="12.28515625" style="10" customWidth="1"/>
    <col min="1546" max="1792" width="9.140625" style="10"/>
    <col min="1793" max="1793" width="3.5703125" style="10" customWidth="1"/>
    <col min="1794" max="1794" width="40.85546875" style="10" customWidth="1"/>
    <col min="1795" max="1795" width="5.140625" style="10" customWidth="1"/>
    <col min="1796" max="1797" width="4.28515625" style="10" customWidth="1"/>
    <col min="1798" max="1798" width="8.5703125" style="10" customWidth="1"/>
    <col min="1799" max="1799" width="6.7109375" style="10" customWidth="1"/>
    <col min="1800" max="1800" width="11.28515625" style="10" customWidth="1"/>
    <col min="1801" max="1801" width="12.28515625" style="10" customWidth="1"/>
    <col min="1802" max="2048" width="9.140625" style="10"/>
    <col min="2049" max="2049" width="3.5703125" style="10" customWidth="1"/>
    <col min="2050" max="2050" width="40.85546875" style="10" customWidth="1"/>
    <col min="2051" max="2051" width="5.140625" style="10" customWidth="1"/>
    <col min="2052" max="2053" width="4.28515625" style="10" customWidth="1"/>
    <col min="2054" max="2054" width="8.5703125" style="10" customWidth="1"/>
    <col min="2055" max="2055" width="6.7109375" style="10" customWidth="1"/>
    <col min="2056" max="2056" width="11.28515625" style="10" customWidth="1"/>
    <col min="2057" max="2057" width="12.28515625" style="10" customWidth="1"/>
    <col min="2058" max="2304" width="9.140625" style="10"/>
    <col min="2305" max="2305" width="3.5703125" style="10" customWidth="1"/>
    <col min="2306" max="2306" width="40.85546875" style="10" customWidth="1"/>
    <col min="2307" max="2307" width="5.140625" style="10" customWidth="1"/>
    <col min="2308" max="2309" width="4.28515625" style="10" customWidth="1"/>
    <col min="2310" max="2310" width="8.5703125" style="10" customWidth="1"/>
    <col min="2311" max="2311" width="6.7109375" style="10" customWidth="1"/>
    <col min="2312" max="2312" width="11.28515625" style="10" customWidth="1"/>
    <col min="2313" max="2313" width="12.28515625" style="10" customWidth="1"/>
    <col min="2314" max="2560" width="9.140625" style="10"/>
    <col min="2561" max="2561" width="3.5703125" style="10" customWidth="1"/>
    <col min="2562" max="2562" width="40.85546875" style="10" customWidth="1"/>
    <col min="2563" max="2563" width="5.140625" style="10" customWidth="1"/>
    <col min="2564" max="2565" width="4.28515625" style="10" customWidth="1"/>
    <col min="2566" max="2566" width="8.5703125" style="10" customWidth="1"/>
    <col min="2567" max="2567" width="6.7109375" style="10" customWidth="1"/>
    <col min="2568" max="2568" width="11.28515625" style="10" customWidth="1"/>
    <col min="2569" max="2569" width="12.28515625" style="10" customWidth="1"/>
    <col min="2570" max="2816" width="9.140625" style="10"/>
    <col min="2817" max="2817" width="3.5703125" style="10" customWidth="1"/>
    <col min="2818" max="2818" width="40.85546875" style="10" customWidth="1"/>
    <col min="2819" max="2819" width="5.140625" style="10" customWidth="1"/>
    <col min="2820" max="2821" width="4.28515625" style="10" customWidth="1"/>
    <col min="2822" max="2822" width="8.5703125" style="10" customWidth="1"/>
    <col min="2823" max="2823" width="6.7109375" style="10" customWidth="1"/>
    <col min="2824" max="2824" width="11.28515625" style="10" customWidth="1"/>
    <col min="2825" max="2825" width="12.28515625" style="10" customWidth="1"/>
    <col min="2826" max="3072" width="9.140625" style="10"/>
    <col min="3073" max="3073" width="3.5703125" style="10" customWidth="1"/>
    <col min="3074" max="3074" width="40.85546875" style="10" customWidth="1"/>
    <col min="3075" max="3075" width="5.140625" style="10" customWidth="1"/>
    <col min="3076" max="3077" width="4.28515625" style="10" customWidth="1"/>
    <col min="3078" max="3078" width="8.5703125" style="10" customWidth="1"/>
    <col min="3079" max="3079" width="6.7109375" style="10" customWidth="1"/>
    <col min="3080" max="3080" width="11.28515625" style="10" customWidth="1"/>
    <col min="3081" max="3081" width="12.28515625" style="10" customWidth="1"/>
    <col min="3082" max="3328" width="9.140625" style="10"/>
    <col min="3329" max="3329" width="3.5703125" style="10" customWidth="1"/>
    <col min="3330" max="3330" width="40.85546875" style="10" customWidth="1"/>
    <col min="3331" max="3331" width="5.140625" style="10" customWidth="1"/>
    <col min="3332" max="3333" width="4.28515625" style="10" customWidth="1"/>
    <col min="3334" max="3334" width="8.5703125" style="10" customWidth="1"/>
    <col min="3335" max="3335" width="6.7109375" style="10" customWidth="1"/>
    <col min="3336" max="3336" width="11.28515625" style="10" customWidth="1"/>
    <col min="3337" max="3337" width="12.28515625" style="10" customWidth="1"/>
    <col min="3338" max="3584" width="9.140625" style="10"/>
    <col min="3585" max="3585" width="3.5703125" style="10" customWidth="1"/>
    <col min="3586" max="3586" width="40.85546875" style="10" customWidth="1"/>
    <col min="3587" max="3587" width="5.140625" style="10" customWidth="1"/>
    <col min="3588" max="3589" width="4.28515625" style="10" customWidth="1"/>
    <col min="3590" max="3590" width="8.5703125" style="10" customWidth="1"/>
    <col min="3591" max="3591" width="6.7109375" style="10" customWidth="1"/>
    <col min="3592" max="3592" width="11.28515625" style="10" customWidth="1"/>
    <col min="3593" max="3593" width="12.28515625" style="10" customWidth="1"/>
    <col min="3594" max="3840" width="9.140625" style="10"/>
    <col min="3841" max="3841" width="3.5703125" style="10" customWidth="1"/>
    <col min="3842" max="3842" width="40.85546875" style="10" customWidth="1"/>
    <col min="3843" max="3843" width="5.140625" style="10" customWidth="1"/>
    <col min="3844" max="3845" width="4.28515625" style="10" customWidth="1"/>
    <col min="3846" max="3846" width="8.5703125" style="10" customWidth="1"/>
    <col min="3847" max="3847" width="6.7109375" style="10" customWidth="1"/>
    <col min="3848" max="3848" width="11.28515625" style="10" customWidth="1"/>
    <col min="3849" max="3849" width="12.28515625" style="10" customWidth="1"/>
    <col min="3850" max="4096" width="9.140625" style="10"/>
    <col min="4097" max="4097" width="3.5703125" style="10" customWidth="1"/>
    <col min="4098" max="4098" width="40.85546875" style="10" customWidth="1"/>
    <col min="4099" max="4099" width="5.140625" style="10" customWidth="1"/>
    <col min="4100" max="4101" width="4.28515625" style="10" customWidth="1"/>
    <col min="4102" max="4102" width="8.5703125" style="10" customWidth="1"/>
    <col min="4103" max="4103" width="6.7109375" style="10" customWidth="1"/>
    <col min="4104" max="4104" width="11.28515625" style="10" customWidth="1"/>
    <col min="4105" max="4105" width="12.28515625" style="10" customWidth="1"/>
    <col min="4106" max="4352" width="9.140625" style="10"/>
    <col min="4353" max="4353" width="3.5703125" style="10" customWidth="1"/>
    <col min="4354" max="4354" width="40.85546875" style="10" customWidth="1"/>
    <col min="4355" max="4355" width="5.140625" style="10" customWidth="1"/>
    <col min="4356" max="4357" width="4.28515625" style="10" customWidth="1"/>
    <col min="4358" max="4358" width="8.5703125" style="10" customWidth="1"/>
    <col min="4359" max="4359" width="6.7109375" style="10" customWidth="1"/>
    <col min="4360" max="4360" width="11.28515625" style="10" customWidth="1"/>
    <col min="4361" max="4361" width="12.28515625" style="10" customWidth="1"/>
    <col min="4362" max="4608" width="9.140625" style="10"/>
    <col min="4609" max="4609" width="3.5703125" style="10" customWidth="1"/>
    <col min="4610" max="4610" width="40.85546875" style="10" customWidth="1"/>
    <col min="4611" max="4611" width="5.140625" style="10" customWidth="1"/>
    <col min="4612" max="4613" width="4.28515625" style="10" customWidth="1"/>
    <col min="4614" max="4614" width="8.5703125" style="10" customWidth="1"/>
    <col min="4615" max="4615" width="6.7109375" style="10" customWidth="1"/>
    <col min="4616" max="4616" width="11.28515625" style="10" customWidth="1"/>
    <col min="4617" max="4617" width="12.28515625" style="10" customWidth="1"/>
    <col min="4618" max="4864" width="9.140625" style="10"/>
    <col min="4865" max="4865" width="3.5703125" style="10" customWidth="1"/>
    <col min="4866" max="4866" width="40.85546875" style="10" customWidth="1"/>
    <col min="4867" max="4867" width="5.140625" style="10" customWidth="1"/>
    <col min="4868" max="4869" width="4.28515625" style="10" customWidth="1"/>
    <col min="4870" max="4870" width="8.5703125" style="10" customWidth="1"/>
    <col min="4871" max="4871" width="6.7109375" style="10" customWidth="1"/>
    <col min="4872" max="4872" width="11.28515625" style="10" customWidth="1"/>
    <col min="4873" max="4873" width="12.28515625" style="10" customWidth="1"/>
    <col min="4874" max="5120" width="9.140625" style="10"/>
    <col min="5121" max="5121" width="3.5703125" style="10" customWidth="1"/>
    <col min="5122" max="5122" width="40.85546875" style="10" customWidth="1"/>
    <col min="5123" max="5123" width="5.140625" style="10" customWidth="1"/>
    <col min="5124" max="5125" width="4.28515625" style="10" customWidth="1"/>
    <col min="5126" max="5126" width="8.5703125" style="10" customWidth="1"/>
    <col min="5127" max="5127" width="6.7109375" style="10" customWidth="1"/>
    <col min="5128" max="5128" width="11.28515625" style="10" customWidth="1"/>
    <col min="5129" max="5129" width="12.28515625" style="10" customWidth="1"/>
    <col min="5130" max="5376" width="9.140625" style="10"/>
    <col min="5377" max="5377" width="3.5703125" style="10" customWidth="1"/>
    <col min="5378" max="5378" width="40.85546875" style="10" customWidth="1"/>
    <col min="5379" max="5379" width="5.140625" style="10" customWidth="1"/>
    <col min="5380" max="5381" width="4.28515625" style="10" customWidth="1"/>
    <col min="5382" max="5382" width="8.5703125" style="10" customWidth="1"/>
    <col min="5383" max="5383" width="6.7109375" style="10" customWidth="1"/>
    <col min="5384" max="5384" width="11.28515625" style="10" customWidth="1"/>
    <col min="5385" max="5385" width="12.28515625" style="10" customWidth="1"/>
    <col min="5386" max="5632" width="9.140625" style="10"/>
    <col min="5633" max="5633" width="3.5703125" style="10" customWidth="1"/>
    <col min="5634" max="5634" width="40.85546875" style="10" customWidth="1"/>
    <col min="5635" max="5635" width="5.140625" style="10" customWidth="1"/>
    <col min="5636" max="5637" width="4.28515625" style="10" customWidth="1"/>
    <col min="5638" max="5638" width="8.5703125" style="10" customWidth="1"/>
    <col min="5639" max="5639" width="6.7109375" style="10" customWidth="1"/>
    <col min="5640" max="5640" width="11.28515625" style="10" customWidth="1"/>
    <col min="5641" max="5641" width="12.28515625" style="10" customWidth="1"/>
    <col min="5642" max="5888" width="9.140625" style="10"/>
    <col min="5889" max="5889" width="3.5703125" style="10" customWidth="1"/>
    <col min="5890" max="5890" width="40.85546875" style="10" customWidth="1"/>
    <col min="5891" max="5891" width="5.140625" style="10" customWidth="1"/>
    <col min="5892" max="5893" width="4.28515625" style="10" customWidth="1"/>
    <col min="5894" max="5894" width="8.5703125" style="10" customWidth="1"/>
    <col min="5895" max="5895" width="6.7109375" style="10" customWidth="1"/>
    <col min="5896" max="5896" width="11.28515625" style="10" customWidth="1"/>
    <col min="5897" max="5897" width="12.28515625" style="10" customWidth="1"/>
    <col min="5898" max="6144" width="9.140625" style="10"/>
    <col min="6145" max="6145" width="3.5703125" style="10" customWidth="1"/>
    <col min="6146" max="6146" width="40.85546875" style="10" customWidth="1"/>
    <col min="6147" max="6147" width="5.140625" style="10" customWidth="1"/>
    <col min="6148" max="6149" width="4.28515625" style="10" customWidth="1"/>
    <col min="6150" max="6150" width="8.5703125" style="10" customWidth="1"/>
    <col min="6151" max="6151" width="6.7109375" style="10" customWidth="1"/>
    <col min="6152" max="6152" width="11.28515625" style="10" customWidth="1"/>
    <col min="6153" max="6153" width="12.28515625" style="10" customWidth="1"/>
    <col min="6154" max="6400" width="9.140625" style="10"/>
    <col min="6401" max="6401" width="3.5703125" style="10" customWidth="1"/>
    <col min="6402" max="6402" width="40.85546875" style="10" customWidth="1"/>
    <col min="6403" max="6403" width="5.140625" style="10" customWidth="1"/>
    <col min="6404" max="6405" width="4.28515625" style="10" customWidth="1"/>
    <col min="6406" max="6406" width="8.5703125" style="10" customWidth="1"/>
    <col min="6407" max="6407" width="6.7109375" style="10" customWidth="1"/>
    <col min="6408" max="6408" width="11.28515625" style="10" customWidth="1"/>
    <col min="6409" max="6409" width="12.28515625" style="10" customWidth="1"/>
    <col min="6410" max="6656" width="9.140625" style="10"/>
    <col min="6657" max="6657" width="3.5703125" style="10" customWidth="1"/>
    <col min="6658" max="6658" width="40.85546875" style="10" customWidth="1"/>
    <col min="6659" max="6659" width="5.140625" style="10" customWidth="1"/>
    <col min="6660" max="6661" width="4.28515625" style="10" customWidth="1"/>
    <col min="6662" max="6662" width="8.5703125" style="10" customWidth="1"/>
    <col min="6663" max="6663" width="6.7109375" style="10" customWidth="1"/>
    <col min="6664" max="6664" width="11.28515625" style="10" customWidth="1"/>
    <col min="6665" max="6665" width="12.28515625" style="10" customWidth="1"/>
    <col min="6666" max="6912" width="9.140625" style="10"/>
    <col min="6913" max="6913" width="3.5703125" style="10" customWidth="1"/>
    <col min="6914" max="6914" width="40.85546875" style="10" customWidth="1"/>
    <col min="6915" max="6915" width="5.140625" style="10" customWidth="1"/>
    <col min="6916" max="6917" width="4.28515625" style="10" customWidth="1"/>
    <col min="6918" max="6918" width="8.5703125" style="10" customWidth="1"/>
    <col min="6919" max="6919" width="6.7109375" style="10" customWidth="1"/>
    <col min="6920" max="6920" width="11.28515625" style="10" customWidth="1"/>
    <col min="6921" max="6921" width="12.28515625" style="10" customWidth="1"/>
    <col min="6922" max="7168" width="9.140625" style="10"/>
    <col min="7169" max="7169" width="3.5703125" style="10" customWidth="1"/>
    <col min="7170" max="7170" width="40.85546875" style="10" customWidth="1"/>
    <col min="7171" max="7171" width="5.140625" style="10" customWidth="1"/>
    <col min="7172" max="7173" width="4.28515625" style="10" customWidth="1"/>
    <col min="7174" max="7174" width="8.5703125" style="10" customWidth="1"/>
    <col min="7175" max="7175" width="6.7109375" style="10" customWidth="1"/>
    <col min="7176" max="7176" width="11.28515625" style="10" customWidth="1"/>
    <col min="7177" max="7177" width="12.28515625" style="10" customWidth="1"/>
    <col min="7178" max="7424" width="9.140625" style="10"/>
    <col min="7425" max="7425" width="3.5703125" style="10" customWidth="1"/>
    <col min="7426" max="7426" width="40.85546875" style="10" customWidth="1"/>
    <col min="7427" max="7427" width="5.140625" style="10" customWidth="1"/>
    <col min="7428" max="7429" width="4.28515625" style="10" customWidth="1"/>
    <col min="7430" max="7430" width="8.5703125" style="10" customWidth="1"/>
    <col min="7431" max="7431" width="6.7109375" style="10" customWidth="1"/>
    <col min="7432" max="7432" width="11.28515625" style="10" customWidth="1"/>
    <col min="7433" max="7433" width="12.28515625" style="10" customWidth="1"/>
    <col min="7434" max="7680" width="9.140625" style="10"/>
    <col min="7681" max="7681" width="3.5703125" style="10" customWidth="1"/>
    <col min="7682" max="7682" width="40.85546875" style="10" customWidth="1"/>
    <col min="7683" max="7683" width="5.140625" style="10" customWidth="1"/>
    <col min="7684" max="7685" width="4.28515625" style="10" customWidth="1"/>
    <col min="7686" max="7686" width="8.5703125" style="10" customWidth="1"/>
    <col min="7687" max="7687" width="6.7109375" style="10" customWidth="1"/>
    <col min="7688" max="7688" width="11.28515625" style="10" customWidth="1"/>
    <col min="7689" max="7689" width="12.28515625" style="10" customWidth="1"/>
    <col min="7690" max="7936" width="9.140625" style="10"/>
    <col min="7937" max="7937" width="3.5703125" style="10" customWidth="1"/>
    <col min="7938" max="7938" width="40.85546875" style="10" customWidth="1"/>
    <col min="7939" max="7939" width="5.140625" style="10" customWidth="1"/>
    <col min="7940" max="7941" width="4.28515625" style="10" customWidth="1"/>
    <col min="7942" max="7942" width="8.5703125" style="10" customWidth="1"/>
    <col min="7943" max="7943" width="6.7109375" style="10" customWidth="1"/>
    <col min="7944" max="7944" width="11.28515625" style="10" customWidth="1"/>
    <col min="7945" max="7945" width="12.28515625" style="10" customWidth="1"/>
    <col min="7946" max="8192" width="9.140625" style="10"/>
    <col min="8193" max="8193" width="3.5703125" style="10" customWidth="1"/>
    <col min="8194" max="8194" width="40.85546875" style="10" customWidth="1"/>
    <col min="8195" max="8195" width="5.140625" style="10" customWidth="1"/>
    <col min="8196" max="8197" width="4.28515625" style="10" customWidth="1"/>
    <col min="8198" max="8198" width="8.5703125" style="10" customWidth="1"/>
    <col min="8199" max="8199" width="6.7109375" style="10" customWidth="1"/>
    <col min="8200" max="8200" width="11.28515625" style="10" customWidth="1"/>
    <col min="8201" max="8201" width="12.28515625" style="10" customWidth="1"/>
    <col min="8202" max="8448" width="9.140625" style="10"/>
    <col min="8449" max="8449" width="3.5703125" style="10" customWidth="1"/>
    <col min="8450" max="8450" width="40.85546875" style="10" customWidth="1"/>
    <col min="8451" max="8451" width="5.140625" style="10" customWidth="1"/>
    <col min="8452" max="8453" width="4.28515625" style="10" customWidth="1"/>
    <col min="8454" max="8454" width="8.5703125" style="10" customWidth="1"/>
    <col min="8455" max="8455" width="6.7109375" style="10" customWidth="1"/>
    <col min="8456" max="8456" width="11.28515625" style="10" customWidth="1"/>
    <col min="8457" max="8457" width="12.28515625" style="10" customWidth="1"/>
    <col min="8458" max="8704" width="9.140625" style="10"/>
    <col min="8705" max="8705" width="3.5703125" style="10" customWidth="1"/>
    <col min="8706" max="8706" width="40.85546875" style="10" customWidth="1"/>
    <col min="8707" max="8707" width="5.140625" style="10" customWidth="1"/>
    <col min="8708" max="8709" width="4.28515625" style="10" customWidth="1"/>
    <col min="8710" max="8710" width="8.5703125" style="10" customWidth="1"/>
    <col min="8711" max="8711" width="6.7109375" style="10" customWidth="1"/>
    <col min="8712" max="8712" width="11.28515625" style="10" customWidth="1"/>
    <col min="8713" max="8713" width="12.28515625" style="10" customWidth="1"/>
    <col min="8714" max="8960" width="9.140625" style="10"/>
    <col min="8961" max="8961" width="3.5703125" style="10" customWidth="1"/>
    <col min="8962" max="8962" width="40.85546875" style="10" customWidth="1"/>
    <col min="8963" max="8963" width="5.140625" style="10" customWidth="1"/>
    <col min="8964" max="8965" width="4.28515625" style="10" customWidth="1"/>
    <col min="8966" max="8966" width="8.5703125" style="10" customWidth="1"/>
    <col min="8967" max="8967" width="6.7109375" style="10" customWidth="1"/>
    <col min="8968" max="8968" width="11.28515625" style="10" customWidth="1"/>
    <col min="8969" max="8969" width="12.28515625" style="10" customWidth="1"/>
    <col min="8970" max="9216" width="9.140625" style="10"/>
    <col min="9217" max="9217" width="3.5703125" style="10" customWidth="1"/>
    <col min="9218" max="9218" width="40.85546875" style="10" customWidth="1"/>
    <col min="9219" max="9219" width="5.140625" style="10" customWidth="1"/>
    <col min="9220" max="9221" width="4.28515625" style="10" customWidth="1"/>
    <col min="9222" max="9222" width="8.5703125" style="10" customWidth="1"/>
    <col min="9223" max="9223" width="6.7109375" style="10" customWidth="1"/>
    <col min="9224" max="9224" width="11.28515625" style="10" customWidth="1"/>
    <col min="9225" max="9225" width="12.28515625" style="10" customWidth="1"/>
    <col min="9226" max="9472" width="9.140625" style="10"/>
    <col min="9473" max="9473" width="3.5703125" style="10" customWidth="1"/>
    <col min="9474" max="9474" width="40.85546875" style="10" customWidth="1"/>
    <col min="9475" max="9475" width="5.140625" style="10" customWidth="1"/>
    <col min="9476" max="9477" width="4.28515625" style="10" customWidth="1"/>
    <col min="9478" max="9478" width="8.5703125" style="10" customWidth="1"/>
    <col min="9479" max="9479" width="6.7109375" style="10" customWidth="1"/>
    <col min="9480" max="9480" width="11.28515625" style="10" customWidth="1"/>
    <col min="9481" max="9481" width="12.28515625" style="10" customWidth="1"/>
    <col min="9482" max="9728" width="9.140625" style="10"/>
    <col min="9729" max="9729" width="3.5703125" style="10" customWidth="1"/>
    <col min="9730" max="9730" width="40.85546875" style="10" customWidth="1"/>
    <col min="9731" max="9731" width="5.140625" style="10" customWidth="1"/>
    <col min="9732" max="9733" width="4.28515625" style="10" customWidth="1"/>
    <col min="9734" max="9734" width="8.5703125" style="10" customWidth="1"/>
    <col min="9735" max="9735" width="6.7109375" style="10" customWidth="1"/>
    <col min="9736" max="9736" width="11.28515625" style="10" customWidth="1"/>
    <col min="9737" max="9737" width="12.28515625" style="10" customWidth="1"/>
    <col min="9738" max="9984" width="9.140625" style="10"/>
    <col min="9985" max="9985" width="3.5703125" style="10" customWidth="1"/>
    <col min="9986" max="9986" width="40.85546875" style="10" customWidth="1"/>
    <col min="9987" max="9987" width="5.140625" style="10" customWidth="1"/>
    <col min="9988" max="9989" width="4.28515625" style="10" customWidth="1"/>
    <col min="9990" max="9990" width="8.5703125" style="10" customWidth="1"/>
    <col min="9991" max="9991" width="6.7109375" style="10" customWidth="1"/>
    <col min="9992" max="9992" width="11.28515625" style="10" customWidth="1"/>
    <col min="9993" max="9993" width="12.28515625" style="10" customWidth="1"/>
    <col min="9994" max="10240" width="9.140625" style="10"/>
    <col min="10241" max="10241" width="3.5703125" style="10" customWidth="1"/>
    <col min="10242" max="10242" width="40.85546875" style="10" customWidth="1"/>
    <col min="10243" max="10243" width="5.140625" style="10" customWidth="1"/>
    <col min="10244" max="10245" width="4.28515625" style="10" customWidth="1"/>
    <col min="10246" max="10246" width="8.5703125" style="10" customWidth="1"/>
    <col min="10247" max="10247" width="6.7109375" style="10" customWidth="1"/>
    <col min="10248" max="10248" width="11.28515625" style="10" customWidth="1"/>
    <col min="10249" max="10249" width="12.28515625" style="10" customWidth="1"/>
    <col min="10250" max="10496" width="9.140625" style="10"/>
    <col min="10497" max="10497" width="3.5703125" style="10" customWidth="1"/>
    <col min="10498" max="10498" width="40.85546875" style="10" customWidth="1"/>
    <col min="10499" max="10499" width="5.140625" style="10" customWidth="1"/>
    <col min="10500" max="10501" width="4.28515625" style="10" customWidth="1"/>
    <col min="10502" max="10502" width="8.5703125" style="10" customWidth="1"/>
    <col min="10503" max="10503" width="6.7109375" style="10" customWidth="1"/>
    <col min="10504" max="10504" width="11.28515625" style="10" customWidth="1"/>
    <col min="10505" max="10505" width="12.28515625" style="10" customWidth="1"/>
    <col min="10506" max="10752" width="9.140625" style="10"/>
    <col min="10753" max="10753" width="3.5703125" style="10" customWidth="1"/>
    <col min="10754" max="10754" width="40.85546875" style="10" customWidth="1"/>
    <col min="10755" max="10755" width="5.140625" style="10" customWidth="1"/>
    <col min="10756" max="10757" width="4.28515625" style="10" customWidth="1"/>
    <col min="10758" max="10758" width="8.5703125" style="10" customWidth="1"/>
    <col min="10759" max="10759" width="6.7109375" style="10" customWidth="1"/>
    <col min="10760" max="10760" width="11.28515625" style="10" customWidth="1"/>
    <col min="10761" max="10761" width="12.28515625" style="10" customWidth="1"/>
    <col min="10762" max="11008" width="9.140625" style="10"/>
    <col min="11009" max="11009" width="3.5703125" style="10" customWidth="1"/>
    <col min="11010" max="11010" width="40.85546875" style="10" customWidth="1"/>
    <col min="11011" max="11011" width="5.140625" style="10" customWidth="1"/>
    <col min="11012" max="11013" width="4.28515625" style="10" customWidth="1"/>
    <col min="11014" max="11014" width="8.5703125" style="10" customWidth="1"/>
    <col min="11015" max="11015" width="6.7109375" style="10" customWidth="1"/>
    <col min="11016" max="11016" width="11.28515625" style="10" customWidth="1"/>
    <col min="11017" max="11017" width="12.28515625" style="10" customWidth="1"/>
    <col min="11018" max="11264" width="9.140625" style="10"/>
    <col min="11265" max="11265" width="3.5703125" style="10" customWidth="1"/>
    <col min="11266" max="11266" width="40.85546875" style="10" customWidth="1"/>
    <col min="11267" max="11267" width="5.140625" style="10" customWidth="1"/>
    <col min="11268" max="11269" width="4.28515625" style="10" customWidth="1"/>
    <col min="11270" max="11270" width="8.5703125" style="10" customWidth="1"/>
    <col min="11271" max="11271" width="6.7109375" style="10" customWidth="1"/>
    <col min="11272" max="11272" width="11.28515625" style="10" customWidth="1"/>
    <col min="11273" max="11273" width="12.28515625" style="10" customWidth="1"/>
    <col min="11274" max="11520" width="9.140625" style="10"/>
    <col min="11521" max="11521" width="3.5703125" style="10" customWidth="1"/>
    <col min="11522" max="11522" width="40.85546875" style="10" customWidth="1"/>
    <col min="11523" max="11523" width="5.140625" style="10" customWidth="1"/>
    <col min="11524" max="11525" width="4.28515625" style="10" customWidth="1"/>
    <col min="11526" max="11526" width="8.5703125" style="10" customWidth="1"/>
    <col min="11527" max="11527" width="6.7109375" style="10" customWidth="1"/>
    <col min="11528" max="11528" width="11.28515625" style="10" customWidth="1"/>
    <col min="11529" max="11529" width="12.28515625" style="10" customWidth="1"/>
    <col min="11530" max="11776" width="9.140625" style="10"/>
    <col min="11777" max="11777" width="3.5703125" style="10" customWidth="1"/>
    <col min="11778" max="11778" width="40.85546875" style="10" customWidth="1"/>
    <col min="11779" max="11779" width="5.140625" style="10" customWidth="1"/>
    <col min="11780" max="11781" width="4.28515625" style="10" customWidth="1"/>
    <col min="11782" max="11782" width="8.5703125" style="10" customWidth="1"/>
    <col min="11783" max="11783" width="6.7109375" style="10" customWidth="1"/>
    <col min="11784" max="11784" width="11.28515625" style="10" customWidth="1"/>
    <col min="11785" max="11785" width="12.28515625" style="10" customWidth="1"/>
    <col min="11786" max="12032" width="9.140625" style="10"/>
    <col min="12033" max="12033" width="3.5703125" style="10" customWidth="1"/>
    <col min="12034" max="12034" width="40.85546875" style="10" customWidth="1"/>
    <col min="12035" max="12035" width="5.140625" style="10" customWidth="1"/>
    <col min="12036" max="12037" width="4.28515625" style="10" customWidth="1"/>
    <col min="12038" max="12038" width="8.5703125" style="10" customWidth="1"/>
    <col min="12039" max="12039" width="6.7109375" style="10" customWidth="1"/>
    <col min="12040" max="12040" width="11.28515625" style="10" customWidth="1"/>
    <col min="12041" max="12041" width="12.28515625" style="10" customWidth="1"/>
    <col min="12042" max="12288" width="9.140625" style="10"/>
    <col min="12289" max="12289" width="3.5703125" style="10" customWidth="1"/>
    <col min="12290" max="12290" width="40.85546875" style="10" customWidth="1"/>
    <col min="12291" max="12291" width="5.140625" style="10" customWidth="1"/>
    <col min="12292" max="12293" width="4.28515625" style="10" customWidth="1"/>
    <col min="12294" max="12294" width="8.5703125" style="10" customWidth="1"/>
    <col min="12295" max="12295" width="6.7109375" style="10" customWidth="1"/>
    <col min="12296" max="12296" width="11.28515625" style="10" customWidth="1"/>
    <col min="12297" max="12297" width="12.28515625" style="10" customWidth="1"/>
    <col min="12298" max="12544" width="9.140625" style="10"/>
    <col min="12545" max="12545" width="3.5703125" style="10" customWidth="1"/>
    <col min="12546" max="12546" width="40.85546875" style="10" customWidth="1"/>
    <col min="12547" max="12547" width="5.140625" style="10" customWidth="1"/>
    <col min="12548" max="12549" width="4.28515625" style="10" customWidth="1"/>
    <col min="12550" max="12550" width="8.5703125" style="10" customWidth="1"/>
    <col min="12551" max="12551" width="6.7109375" style="10" customWidth="1"/>
    <col min="12552" max="12552" width="11.28515625" style="10" customWidth="1"/>
    <col min="12553" max="12553" width="12.28515625" style="10" customWidth="1"/>
    <col min="12554" max="12800" width="9.140625" style="10"/>
    <col min="12801" max="12801" width="3.5703125" style="10" customWidth="1"/>
    <col min="12802" max="12802" width="40.85546875" style="10" customWidth="1"/>
    <col min="12803" max="12803" width="5.140625" style="10" customWidth="1"/>
    <col min="12804" max="12805" width="4.28515625" style="10" customWidth="1"/>
    <col min="12806" max="12806" width="8.5703125" style="10" customWidth="1"/>
    <col min="12807" max="12807" width="6.7109375" style="10" customWidth="1"/>
    <col min="12808" max="12808" width="11.28515625" style="10" customWidth="1"/>
    <col min="12809" max="12809" width="12.28515625" style="10" customWidth="1"/>
    <col min="12810" max="13056" width="9.140625" style="10"/>
    <col min="13057" max="13057" width="3.5703125" style="10" customWidth="1"/>
    <col min="13058" max="13058" width="40.85546875" style="10" customWidth="1"/>
    <col min="13059" max="13059" width="5.140625" style="10" customWidth="1"/>
    <col min="13060" max="13061" width="4.28515625" style="10" customWidth="1"/>
    <col min="13062" max="13062" width="8.5703125" style="10" customWidth="1"/>
    <col min="13063" max="13063" width="6.7109375" style="10" customWidth="1"/>
    <col min="13064" max="13064" width="11.28515625" style="10" customWidth="1"/>
    <col min="13065" max="13065" width="12.28515625" style="10" customWidth="1"/>
    <col min="13066" max="13312" width="9.140625" style="10"/>
    <col min="13313" max="13313" width="3.5703125" style="10" customWidth="1"/>
    <col min="13314" max="13314" width="40.85546875" style="10" customWidth="1"/>
    <col min="13315" max="13315" width="5.140625" style="10" customWidth="1"/>
    <col min="13316" max="13317" width="4.28515625" style="10" customWidth="1"/>
    <col min="13318" max="13318" width="8.5703125" style="10" customWidth="1"/>
    <col min="13319" max="13319" width="6.7109375" style="10" customWidth="1"/>
    <col min="13320" max="13320" width="11.28515625" style="10" customWidth="1"/>
    <col min="13321" max="13321" width="12.28515625" style="10" customWidth="1"/>
    <col min="13322" max="13568" width="9.140625" style="10"/>
    <col min="13569" max="13569" width="3.5703125" style="10" customWidth="1"/>
    <col min="13570" max="13570" width="40.85546875" style="10" customWidth="1"/>
    <col min="13571" max="13571" width="5.140625" style="10" customWidth="1"/>
    <col min="13572" max="13573" width="4.28515625" style="10" customWidth="1"/>
    <col min="13574" max="13574" width="8.5703125" style="10" customWidth="1"/>
    <col min="13575" max="13575" width="6.7109375" style="10" customWidth="1"/>
    <col min="13576" max="13576" width="11.28515625" style="10" customWidth="1"/>
    <col min="13577" max="13577" width="12.28515625" style="10" customWidth="1"/>
    <col min="13578" max="13824" width="9.140625" style="10"/>
    <col min="13825" max="13825" width="3.5703125" style="10" customWidth="1"/>
    <col min="13826" max="13826" width="40.85546875" style="10" customWidth="1"/>
    <col min="13827" max="13827" width="5.140625" style="10" customWidth="1"/>
    <col min="13828" max="13829" width="4.28515625" style="10" customWidth="1"/>
    <col min="13830" max="13830" width="8.5703125" style="10" customWidth="1"/>
    <col min="13831" max="13831" width="6.7109375" style="10" customWidth="1"/>
    <col min="13832" max="13832" width="11.28515625" style="10" customWidth="1"/>
    <col min="13833" max="13833" width="12.28515625" style="10" customWidth="1"/>
    <col min="13834" max="14080" width="9.140625" style="10"/>
    <col min="14081" max="14081" width="3.5703125" style="10" customWidth="1"/>
    <col min="14082" max="14082" width="40.85546875" style="10" customWidth="1"/>
    <col min="14083" max="14083" width="5.140625" style="10" customWidth="1"/>
    <col min="14084" max="14085" width="4.28515625" style="10" customWidth="1"/>
    <col min="14086" max="14086" width="8.5703125" style="10" customWidth="1"/>
    <col min="14087" max="14087" width="6.7109375" style="10" customWidth="1"/>
    <col min="14088" max="14088" width="11.28515625" style="10" customWidth="1"/>
    <col min="14089" max="14089" width="12.28515625" style="10" customWidth="1"/>
    <col min="14090" max="14336" width="9.140625" style="10"/>
    <col min="14337" max="14337" width="3.5703125" style="10" customWidth="1"/>
    <col min="14338" max="14338" width="40.85546875" style="10" customWidth="1"/>
    <col min="14339" max="14339" width="5.140625" style="10" customWidth="1"/>
    <col min="14340" max="14341" width="4.28515625" style="10" customWidth="1"/>
    <col min="14342" max="14342" width="8.5703125" style="10" customWidth="1"/>
    <col min="14343" max="14343" width="6.7109375" style="10" customWidth="1"/>
    <col min="14344" max="14344" width="11.28515625" style="10" customWidth="1"/>
    <col min="14345" max="14345" width="12.28515625" style="10" customWidth="1"/>
    <col min="14346" max="14592" width="9.140625" style="10"/>
    <col min="14593" max="14593" width="3.5703125" style="10" customWidth="1"/>
    <col min="14594" max="14594" width="40.85546875" style="10" customWidth="1"/>
    <col min="14595" max="14595" width="5.140625" style="10" customWidth="1"/>
    <col min="14596" max="14597" width="4.28515625" style="10" customWidth="1"/>
    <col min="14598" max="14598" width="8.5703125" style="10" customWidth="1"/>
    <col min="14599" max="14599" width="6.7109375" style="10" customWidth="1"/>
    <col min="14600" max="14600" width="11.28515625" style="10" customWidth="1"/>
    <col min="14601" max="14601" width="12.28515625" style="10" customWidth="1"/>
    <col min="14602" max="14848" width="9.140625" style="10"/>
    <col min="14849" max="14849" width="3.5703125" style="10" customWidth="1"/>
    <col min="14850" max="14850" width="40.85546875" style="10" customWidth="1"/>
    <col min="14851" max="14851" width="5.140625" style="10" customWidth="1"/>
    <col min="14852" max="14853" width="4.28515625" style="10" customWidth="1"/>
    <col min="14854" max="14854" width="8.5703125" style="10" customWidth="1"/>
    <col min="14855" max="14855" width="6.7109375" style="10" customWidth="1"/>
    <col min="14856" max="14856" width="11.28515625" style="10" customWidth="1"/>
    <col min="14857" max="14857" width="12.28515625" style="10" customWidth="1"/>
    <col min="14858" max="15104" width="9.140625" style="10"/>
    <col min="15105" max="15105" width="3.5703125" style="10" customWidth="1"/>
    <col min="15106" max="15106" width="40.85546875" style="10" customWidth="1"/>
    <col min="15107" max="15107" width="5.140625" style="10" customWidth="1"/>
    <col min="15108" max="15109" width="4.28515625" style="10" customWidth="1"/>
    <col min="15110" max="15110" width="8.5703125" style="10" customWidth="1"/>
    <col min="15111" max="15111" width="6.7109375" style="10" customWidth="1"/>
    <col min="15112" max="15112" width="11.28515625" style="10" customWidth="1"/>
    <col min="15113" max="15113" width="12.28515625" style="10" customWidth="1"/>
    <col min="15114" max="15360" width="9.140625" style="10"/>
    <col min="15361" max="15361" width="3.5703125" style="10" customWidth="1"/>
    <col min="15362" max="15362" width="40.85546875" style="10" customWidth="1"/>
    <col min="15363" max="15363" width="5.140625" style="10" customWidth="1"/>
    <col min="15364" max="15365" width="4.28515625" style="10" customWidth="1"/>
    <col min="15366" max="15366" width="8.5703125" style="10" customWidth="1"/>
    <col min="15367" max="15367" width="6.7109375" style="10" customWidth="1"/>
    <col min="15368" max="15368" width="11.28515625" style="10" customWidth="1"/>
    <col min="15369" max="15369" width="12.28515625" style="10" customWidth="1"/>
    <col min="15370" max="15616" width="9.140625" style="10"/>
    <col min="15617" max="15617" width="3.5703125" style="10" customWidth="1"/>
    <col min="15618" max="15618" width="40.85546875" style="10" customWidth="1"/>
    <col min="15619" max="15619" width="5.140625" style="10" customWidth="1"/>
    <col min="15620" max="15621" width="4.28515625" style="10" customWidth="1"/>
    <col min="15622" max="15622" width="8.5703125" style="10" customWidth="1"/>
    <col min="15623" max="15623" width="6.7109375" style="10" customWidth="1"/>
    <col min="15624" max="15624" width="11.28515625" style="10" customWidth="1"/>
    <col min="15625" max="15625" width="12.28515625" style="10" customWidth="1"/>
    <col min="15626" max="15872" width="9.140625" style="10"/>
    <col min="15873" max="15873" width="3.5703125" style="10" customWidth="1"/>
    <col min="15874" max="15874" width="40.85546875" style="10" customWidth="1"/>
    <col min="15875" max="15875" width="5.140625" style="10" customWidth="1"/>
    <col min="15876" max="15877" width="4.28515625" style="10" customWidth="1"/>
    <col min="15878" max="15878" width="8.5703125" style="10" customWidth="1"/>
    <col min="15879" max="15879" width="6.7109375" style="10" customWidth="1"/>
    <col min="15880" max="15880" width="11.28515625" style="10" customWidth="1"/>
    <col min="15881" max="15881" width="12.28515625" style="10" customWidth="1"/>
    <col min="15882" max="16128" width="9.140625" style="10"/>
    <col min="16129" max="16129" width="3.5703125" style="10" customWidth="1"/>
    <col min="16130" max="16130" width="40.85546875" style="10" customWidth="1"/>
    <col min="16131" max="16131" width="5.140625" style="10" customWidth="1"/>
    <col min="16132" max="16133" width="4.28515625" style="10" customWidth="1"/>
    <col min="16134" max="16134" width="8.5703125" style="10" customWidth="1"/>
    <col min="16135" max="16135" width="6.7109375" style="10" customWidth="1"/>
    <col min="16136" max="16136" width="11.28515625" style="10" customWidth="1"/>
    <col min="16137" max="16137" width="12.28515625" style="10" customWidth="1"/>
    <col min="16138" max="16384" width="9.140625" style="10"/>
  </cols>
  <sheetData>
    <row r="1" spans="1:9" ht="75" customHeight="1">
      <c r="A1" s="56"/>
      <c r="B1" s="57"/>
      <c r="C1" s="199" t="s">
        <v>226</v>
      </c>
      <c r="D1" s="199"/>
      <c r="E1" s="199"/>
      <c r="F1" s="199"/>
      <c r="G1" s="199"/>
      <c r="H1" s="199"/>
      <c r="I1" s="199"/>
    </row>
    <row r="2" spans="1:9" ht="13.5" customHeight="1">
      <c r="A2" s="56"/>
      <c r="B2" s="57"/>
      <c r="C2" s="199"/>
      <c r="D2" s="199"/>
      <c r="E2" s="199"/>
      <c r="F2" s="199"/>
      <c r="G2" s="199"/>
      <c r="H2" s="199"/>
      <c r="I2" s="199"/>
    </row>
    <row r="3" spans="1:9" s="3" customFormat="1" ht="15.75" hidden="1" customHeight="1">
      <c r="A3" s="56"/>
      <c r="B3" s="57"/>
      <c r="C3" s="199"/>
      <c r="D3" s="199"/>
      <c r="E3" s="199"/>
      <c r="F3" s="199"/>
      <c r="G3" s="199"/>
      <c r="H3" s="199"/>
      <c r="I3" s="199"/>
    </row>
    <row r="4" spans="1:9" s="11" customFormat="1" ht="12.75" hidden="1" customHeight="1">
      <c r="A4" s="58"/>
      <c r="B4" s="59"/>
      <c r="C4" s="199"/>
      <c r="D4" s="199"/>
      <c r="E4" s="199"/>
      <c r="F4" s="199"/>
      <c r="G4" s="199"/>
      <c r="H4" s="199"/>
      <c r="I4" s="199"/>
    </row>
    <row r="5" spans="1:9" s="13" customFormat="1" ht="30" customHeight="1">
      <c r="A5" s="58"/>
      <c r="B5" s="59"/>
      <c r="C5" s="140"/>
      <c r="D5" s="140"/>
      <c r="E5" s="140"/>
      <c r="F5" s="140"/>
      <c r="G5" s="140"/>
      <c r="H5" s="140"/>
      <c r="I5" s="140"/>
    </row>
    <row r="6" spans="1:9" s="11" customFormat="1" ht="38.25" customHeight="1">
      <c r="A6" s="200" t="s">
        <v>224</v>
      </c>
      <c r="B6" s="201"/>
      <c r="C6" s="201"/>
      <c r="D6" s="201"/>
      <c r="E6" s="201"/>
      <c r="F6" s="201"/>
      <c r="G6" s="201"/>
      <c r="H6" s="201"/>
      <c r="I6" s="201"/>
    </row>
    <row r="7" spans="1:9" s="11" customFormat="1" ht="13.5" thickBot="1">
      <c r="A7" s="58"/>
      <c r="B7" s="59"/>
      <c r="C7" s="59"/>
      <c r="D7" s="59"/>
      <c r="E7" s="59"/>
      <c r="F7" s="60"/>
      <c r="G7" s="202" t="s">
        <v>17</v>
      </c>
      <c r="H7" s="202"/>
      <c r="I7" s="202"/>
    </row>
    <row r="8" spans="1:9" s="11" customFormat="1" ht="28.5">
      <c r="A8" s="144" t="s">
        <v>18</v>
      </c>
      <c r="B8" s="145" t="s">
        <v>16</v>
      </c>
      <c r="C8" s="146" t="s">
        <v>82</v>
      </c>
      <c r="D8" s="146" t="s">
        <v>83</v>
      </c>
      <c r="E8" s="146" t="s">
        <v>84</v>
      </c>
      <c r="F8" s="146" t="s">
        <v>85</v>
      </c>
      <c r="G8" s="146" t="s">
        <v>86</v>
      </c>
      <c r="H8" s="147" t="s">
        <v>138</v>
      </c>
      <c r="I8" s="148" t="s">
        <v>1</v>
      </c>
    </row>
    <row r="9" spans="1:9" s="12" customFormat="1" ht="14.25">
      <c r="A9" s="149">
        <v>1</v>
      </c>
      <c r="B9" s="150">
        <v>2</v>
      </c>
      <c r="C9" s="151" t="s">
        <v>20</v>
      </c>
      <c r="D9" s="151" t="s">
        <v>21</v>
      </c>
      <c r="E9" s="151" t="s">
        <v>22</v>
      </c>
      <c r="F9" s="151" t="s">
        <v>23</v>
      </c>
      <c r="G9" s="151" t="s">
        <v>24</v>
      </c>
      <c r="H9" s="152" t="s">
        <v>136</v>
      </c>
      <c r="I9" s="153">
        <v>9</v>
      </c>
    </row>
    <row r="10" spans="1:9" s="13" customFormat="1" ht="30">
      <c r="A10" s="154" t="s">
        <v>87</v>
      </c>
      <c r="B10" s="155" t="s">
        <v>88</v>
      </c>
      <c r="C10" s="156" t="s">
        <v>81</v>
      </c>
      <c r="D10" s="156"/>
      <c r="E10" s="156"/>
      <c r="F10" s="156"/>
      <c r="G10" s="156"/>
      <c r="H10" s="157"/>
      <c r="I10" s="158"/>
    </row>
    <row r="11" spans="1:9" ht="15">
      <c r="A11" s="159" t="s">
        <v>89</v>
      </c>
      <c r="B11" s="160" t="s">
        <v>65</v>
      </c>
      <c r="C11" s="161" t="s">
        <v>81</v>
      </c>
      <c r="D11" s="161" t="s">
        <v>55</v>
      </c>
      <c r="E11" s="161"/>
      <c r="F11" s="161"/>
      <c r="G11" s="161"/>
      <c r="H11" s="162">
        <f>H12+H19+H32</f>
        <v>-13.399999999999995</v>
      </c>
      <c r="I11" s="163">
        <f>I12+I20</f>
        <v>1729.4</v>
      </c>
    </row>
    <row r="12" spans="1:9" s="11" customFormat="1" ht="45">
      <c r="A12" s="164"/>
      <c r="B12" s="155" t="s">
        <v>90</v>
      </c>
      <c r="C12" s="156" t="s">
        <v>81</v>
      </c>
      <c r="D12" s="156" t="s">
        <v>55</v>
      </c>
      <c r="E12" s="156" t="s">
        <v>56</v>
      </c>
      <c r="F12" s="156"/>
      <c r="G12" s="156"/>
      <c r="H12" s="165">
        <f>H15+H16+H17+H18</f>
        <v>23.900000000000002</v>
      </c>
      <c r="I12" s="166">
        <f>I13</f>
        <v>464.4</v>
      </c>
    </row>
    <row r="13" spans="1:9" s="12" customFormat="1" ht="30">
      <c r="A13" s="154"/>
      <c r="B13" s="155" t="s">
        <v>91</v>
      </c>
      <c r="C13" s="156" t="s">
        <v>81</v>
      </c>
      <c r="D13" s="156" t="s">
        <v>55</v>
      </c>
      <c r="E13" s="156" t="s">
        <v>56</v>
      </c>
      <c r="F13" s="156" t="s">
        <v>111</v>
      </c>
      <c r="G13" s="156"/>
      <c r="H13" s="157"/>
      <c r="I13" s="158">
        <f>I14</f>
        <v>464.4</v>
      </c>
    </row>
    <row r="14" spans="1:9" s="13" customFormat="1" ht="15">
      <c r="A14" s="154"/>
      <c r="B14" s="155" t="s">
        <v>92</v>
      </c>
      <c r="C14" s="156" t="s">
        <v>81</v>
      </c>
      <c r="D14" s="156" t="s">
        <v>55</v>
      </c>
      <c r="E14" s="156" t="s">
        <v>56</v>
      </c>
      <c r="F14" s="156" t="s">
        <v>111</v>
      </c>
      <c r="G14" s="156"/>
      <c r="H14" s="157"/>
      <c r="I14" s="158">
        <f>I15+I17+I16+I18</f>
        <v>464.4</v>
      </c>
    </row>
    <row r="15" spans="1:9" s="11" customFormat="1" ht="15">
      <c r="A15" s="154"/>
      <c r="B15" s="155" t="s">
        <v>160</v>
      </c>
      <c r="C15" s="156" t="s">
        <v>81</v>
      </c>
      <c r="D15" s="156" t="s">
        <v>55</v>
      </c>
      <c r="E15" s="156" t="s">
        <v>56</v>
      </c>
      <c r="F15" s="156" t="s">
        <v>111</v>
      </c>
      <c r="G15" s="156" t="s">
        <v>58</v>
      </c>
      <c r="H15" s="157">
        <v>23.3</v>
      </c>
      <c r="I15" s="158">
        <v>348.8</v>
      </c>
    </row>
    <row r="16" spans="1:9" s="11" customFormat="1" ht="15">
      <c r="A16" s="154"/>
      <c r="B16" s="155" t="s">
        <v>160</v>
      </c>
      <c r="C16" s="156" t="s">
        <v>81</v>
      </c>
      <c r="D16" s="156" t="s">
        <v>55</v>
      </c>
      <c r="E16" s="156" t="s">
        <v>56</v>
      </c>
      <c r="F16" s="156" t="s">
        <v>167</v>
      </c>
      <c r="G16" s="156" t="s">
        <v>58</v>
      </c>
      <c r="H16" s="157">
        <v>0</v>
      </c>
      <c r="I16" s="158">
        <f>'[1]1'!H11</f>
        <v>13</v>
      </c>
    </row>
    <row r="17" spans="1:10" s="11" customFormat="1" ht="15">
      <c r="A17" s="154"/>
      <c r="B17" s="155" t="s">
        <v>161</v>
      </c>
      <c r="C17" s="156" t="s">
        <v>81</v>
      </c>
      <c r="D17" s="156" t="s">
        <v>55</v>
      </c>
      <c r="E17" s="156" t="s">
        <v>56</v>
      </c>
      <c r="F17" s="156" t="s">
        <v>111</v>
      </c>
      <c r="G17" s="156" t="s">
        <v>157</v>
      </c>
      <c r="H17" s="157">
        <v>0.6</v>
      </c>
      <c r="I17" s="158">
        <v>98.6</v>
      </c>
    </row>
    <row r="18" spans="1:10" s="11" customFormat="1" ht="15">
      <c r="A18" s="154"/>
      <c r="B18" s="155" t="s">
        <v>161</v>
      </c>
      <c r="C18" s="156" t="s">
        <v>81</v>
      </c>
      <c r="D18" s="156" t="s">
        <v>55</v>
      </c>
      <c r="E18" s="156" t="s">
        <v>56</v>
      </c>
      <c r="F18" s="156" t="s">
        <v>167</v>
      </c>
      <c r="G18" s="156" t="s">
        <v>157</v>
      </c>
      <c r="H18" s="157">
        <f>'[1]1'!G13</f>
        <v>0</v>
      </c>
      <c r="I18" s="158">
        <f>'[1]1'!H13</f>
        <v>4</v>
      </c>
    </row>
    <row r="19" spans="1:10" s="13" customFormat="1" ht="90">
      <c r="A19" s="154"/>
      <c r="B19" s="155" t="s">
        <v>93</v>
      </c>
      <c r="C19" s="156" t="s">
        <v>81</v>
      </c>
      <c r="D19" s="156" t="s">
        <v>55</v>
      </c>
      <c r="E19" s="156" t="s">
        <v>59</v>
      </c>
      <c r="F19" s="156"/>
      <c r="G19" s="156"/>
      <c r="H19" s="165">
        <f>H22+H23+H24+H25+H26+H28+H29+H30+H27</f>
        <v>-37.299999999999997</v>
      </c>
      <c r="I19" s="166">
        <f>I21</f>
        <v>1265</v>
      </c>
    </row>
    <row r="20" spans="1:10" ht="30">
      <c r="A20" s="154"/>
      <c r="B20" s="155" t="s">
        <v>91</v>
      </c>
      <c r="C20" s="156" t="s">
        <v>81</v>
      </c>
      <c r="D20" s="156" t="s">
        <v>55</v>
      </c>
      <c r="E20" s="156" t="s">
        <v>59</v>
      </c>
      <c r="F20" s="156" t="s">
        <v>112</v>
      </c>
      <c r="G20" s="156"/>
      <c r="H20" s="157"/>
      <c r="I20" s="158">
        <f>I21</f>
        <v>1265</v>
      </c>
    </row>
    <row r="21" spans="1:10" s="12" customFormat="1" ht="15">
      <c r="A21" s="154"/>
      <c r="B21" s="155" t="s">
        <v>94</v>
      </c>
      <c r="C21" s="156" t="s">
        <v>81</v>
      </c>
      <c r="D21" s="156" t="s">
        <v>55</v>
      </c>
      <c r="E21" s="156" t="s">
        <v>59</v>
      </c>
      <c r="F21" s="156" t="s">
        <v>112</v>
      </c>
      <c r="G21" s="156"/>
      <c r="H21" s="157"/>
      <c r="I21" s="158">
        <f>I22+I26+I28+I29+I30+I24+I23+I25+I27</f>
        <v>1265</v>
      </c>
    </row>
    <row r="22" spans="1:10" ht="15">
      <c r="A22" s="154"/>
      <c r="B22" s="155" t="s">
        <v>162</v>
      </c>
      <c r="C22" s="156" t="s">
        <v>81</v>
      </c>
      <c r="D22" s="156" t="s">
        <v>55</v>
      </c>
      <c r="E22" s="156" t="s">
        <v>59</v>
      </c>
      <c r="F22" s="156" t="s">
        <v>112</v>
      </c>
      <c r="G22" s="156" t="s">
        <v>58</v>
      </c>
      <c r="H22" s="157">
        <v>-65.5</v>
      </c>
      <c r="I22" s="158">
        <v>522.4</v>
      </c>
    </row>
    <row r="23" spans="1:10" ht="15">
      <c r="A23" s="154"/>
      <c r="B23" s="155" t="s">
        <v>162</v>
      </c>
      <c r="C23" s="156" t="s">
        <v>81</v>
      </c>
      <c r="D23" s="156" t="s">
        <v>55</v>
      </c>
      <c r="E23" s="156" t="s">
        <v>59</v>
      </c>
      <c r="F23" s="156" t="s">
        <v>168</v>
      </c>
      <c r="G23" s="156" t="s">
        <v>58</v>
      </c>
      <c r="H23" s="157">
        <f>'[1]1'!G16</f>
        <v>0</v>
      </c>
      <c r="I23" s="158">
        <f>'[1]1'!H16</f>
        <v>132.30000000000001</v>
      </c>
    </row>
    <row r="24" spans="1:10" ht="15">
      <c r="A24" s="154"/>
      <c r="B24" s="155" t="s">
        <v>161</v>
      </c>
      <c r="C24" s="156" t="s">
        <v>81</v>
      </c>
      <c r="D24" s="156" t="s">
        <v>55</v>
      </c>
      <c r="E24" s="156" t="s">
        <v>59</v>
      </c>
      <c r="F24" s="156" t="s">
        <v>112</v>
      </c>
      <c r="G24" s="156" t="s">
        <v>157</v>
      </c>
      <c r="H24" s="157">
        <v>-29.5</v>
      </c>
      <c r="I24" s="158">
        <v>127.9</v>
      </c>
    </row>
    <row r="25" spans="1:10" ht="15">
      <c r="A25" s="154"/>
      <c r="B25" s="155" t="s">
        <v>161</v>
      </c>
      <c r="C25" s="156" t="s">
        <v>81</v>
      </c>
      <c r="D25" s="156" t="s">
        <v>55</v>
      </c>
      <c r="E25" s="156" t="s">
        <v>59</v>
      </c>
      <c r="F25" s="156" t="s">
        <v>168</v>
      </c>
      <c r="G25" s="156" t="s">
        <v>157</v>
      </c>
      <c r="H25" s="157">
        <f>'[1]1'!G18</f>
        <v>0</v>
      </c>
      <c r="I25" s="158">
        <f>'[1]1'!H18</f>
        <v>60.1</v>
      </c>
    </row>
    <row r="26" spans="1:10" ht="45">
      <c r="A26" s="154"/>
      <c r="B26" s="155" t="s">
        <v>95</v>
      </c>
      <c r="C26" s="156" t="s">
        <v>81</v>
      </c>
      <c r="D26" s="156" t="s">
        <v>55</v>
      </c>
      <c r="E26" s="156" t="s">
        <v>59</v>
      </c>
      <c r="F26" s="156" t="s">
        <v>112</v>
      </c>
      <c r="G26" s="156" t="s">
        <v>60</v>
      </c>
      <c r="H26" s="157">
        <v>51.2</v>
      </c>
      <c r="I26" s="158">
        <v>361.8</v>
      </c>
      <c r="J26" s="33"/>
    </row>
    <row r="27" spans="1:10" ht="15">
      <c r="A27" s="154"/>
      <c r="B27" s="155" t="s">
        <v>228</v>
      </c>
      <c r="C27" s="156" t="s">
        <v>81</v>
      </c>
      <c r="D27" s="156" t="s">
        <v>55</v>
      </c>
      <c r="E27" s="156" t="s">
        <v>59</v>
      </c>
      <c r="F27" s="156" t="s">
        <v>112</v>
      </c>
      <c r="G27" s="156" t="s">
        <v>229</v>
      </c>
      <c r="H27" s="157">
        <v>0</v>
      </c>
      <c r="I27" s="158">
        <v>0</v>
      </c>
    </row>
    <row r="28" spans="1:10" ht="30">
      <c r="A28" s="154"/>
      <c r="B28" s="155" t="s">
        <v>62</v>
      </c>
      <c r="C28" s="156" t="s">
        <v>81</v>
      </c>
      <c r="D28" s="156" t="s">
        <v>55</v>
      </c>
      <c r="E28" s="156" t="s">
        <v>59</v>
      </c>
      <c r="F28" s="156" t="s">
        <v>112</v>
      </c>
      <c r="G28" s="156" t="s">
        <v>64</v>
      </c>
      <c r="H28" s="157">
        <v>17.7</v>
      </c>
      <c r="I28" s="158">
        <v>52.7</v>
      </c>
    </row>
    <row r="29" spans="1:10" ht="30">
      <c r="A29" s="154"/>
      <c r="B29" s="155" t="s">
        <v>96</v>
      </c>
      <c r="C29" s="156" t="s">
        <v>81</v>
      </c>
      <c r="D29" s="156" t="s">
        <v>55</v>
      </c>
      <c r="E29" s="156" t="s">
        <v>59</v>
      </c>
      <c r="F29" s="156" t="s">
        <v>112</v>
      </c>
      <c r="G29" s="156" t="s">
        <v>119</v>
      </c>
      <c r="H29" s="157">
        <v>0.4</v>
      </c>
      <c r="I29" s="158">
        <v>4.4000000000000004</v>
      </c>
    </row>
    <row r="30" spans="1:10" ht="30">
      <c r="A30" s="154"/>
      <c r="B30" s="155" t="s">
        <v>96</v>
      </c>
      <c r="C30" s="156" t="s">
        <v>81</v>
      </c>
      <c r="D30" s="156" t="s">
        <v>55</v>
      </c>
      <c r="E30" s="156" t="s">
        <v>59</v>
      </c>
      <c r="F30" s="156" t="s">
        <v>112</v>
      </c>
      <c r="G30" s="156" t="s">
        <v>120</v>
      </c>
      <c r="H30" s="157">
        <v>-11.6</v>
      </c>
      <c r="I30" s="158">
        <v>3.4</v>
      </c>
    </row>
    <row r="31" spans="1:10" ht="15">
      <c r="A31" s="154"/>
      <c r="B31" s="155" t="s">
        <v>228</v>
      </c>
      <c r="C31" s="156" t="s">
        <v>81</v>
      </c>
      <c r="D31" s="156" t="s">
        <v>55</v>
      </c>
      <c r="E31" s="156" t="s">
        <v>250</v>
      </c>
      <c r="F31" s="156" t="s">
        <v>112</v>
      </c>
      <c r="G31" s="156" t="s">
        <v>229</v>
      </c>
      <c r="H31" s="157">
        <v>0</v>
      </c>
      <c r="I31" s="158">
        <v>0.3</v>
      </c>
    </row>
    <row r="32" spans="1:10" ht="30">
      <c r="A32" s="154"/>
      <c r="B32" s="167" t="s">
        <v>122</v>
      </c>
      <c r="C32" s="156" t="s">
        <v>81</v>
      </c>
      <c r="D32" s="156" t="s">
        <v>55</v>
      </c>
      <c r="E32" s="156" t="s">
        <v>125</v>
      </c>
      <c r="F32" s="156"/>
      <c r="G32" s="156"/>
      <c r="H32" s="157">
        <f>H33</f>
        <v>0</v>
      </c>
      <c r="I32" s="166">
        <f>I33</f>
        <v>0</v>
      </c>
    </row>
    <row r="33" spans="1:9" ht="15">
      <c r="A33" s="154"/>
      <c r="B33" s="155" t="s">
        <v>124</v>
      </c>
      <c r="C33" s="156" t="s">
        <v>81</v>
      </c>
      <c r="D33" s="156" t="s">
        <v>55</v>
      </c>
      <c r="E33" s="156" t="s">
        <v>125</v>
      </c>
      <c r="F33" s="156" t="s">
        <v>126</v>
      </c>
      <c r="G33" s="156" t="s">
        <v>127</v>
      </c>
      <c r="H33" s="157">
        <v>0</v>
      </c>
      <c r="I33" s="158">
        <v>0</v>
      </c>
    </row>
    <row r="34" spans="1:9" ht="15">
      <c r="A34" s="159" t="s">
        <v>97</v>
      </c>
      <c r="B34" s="160" t="s">
        <v>67</v>
      </c>
      <c r="C34" s="161" t="s">
        <v>81</v>
      </c>
      <c r="D34" s="161" t="s">
        <v>56</v>
      </c>
      <c r="E34" s="161"/>
      <c r="F34" s="161"/>
      <c r="G34" s="161"/>
      <c r="H34" s="168"/>
      <c r="I34" s="169">
        <f>I35</f>
        <v>306.8</v>
      </c>
    </row>
    <row r="35" spans="1:9" ht="30">
      <c r="A35" s="154"/>
      <c r="B35" s="155" t="s">
        <v>28</v>
      </c>
      <c r="C35" s="156" t="s">
        <v>81</v>
      </c>
      <c r="D35" s="156" t="s">
        <v>56</v>
      </c>
      <c r="E35" s="156" t="s">
        <v>66</v>
      </c>
      <c r="F35" s="156" t="s">
        <v>113</v>
      </c>
      <c r="G35" s="156" t="s">
        <v>99</v>
      </c>
      <c r="H35" s="157"/>
      <c r="I35" s="158">
        <f>I36</f>
        <v>306.8</v>
      </c>
    </row>
    <row r="36" spans="1:9" ht="30">
      <c r="A36" s="154"/>
      <c r="B36" s="155" t="s">
        <v>100</v>
      </c>
      <c r="C36" s="156" t="s">
        <v>81</v>
      </c>
      <c r="D36" s="156" t="s">
        <v>56</v>
      </c>
      <c r="E36" s="156" t="s">
        <v>66</v>
      </c>
      <c r="F36" s="156" t="s">
        <v>113</v>
      </c>
      <c r="G36" s="156" t="s">
        <v>99</v>
      </c>
      <c r="H36" s="157"/>
      <c r="I36" s="158">
        <f>I37</f>
        <v>306.8</v>
      </c>
    </row>
    <row r="37" spans="1:9" ht="45">
      <c r="A37" s="154"/>
      <c r="B37" s="155" t="s">
        <v>101</v>
      </c>
      <c r="C37" s="156" t="s">
        <v>81</v>
      </c>
      <c r="D37" s="156" t="s">
        <v>56</v>
      </c>
      <c r="E37" s="156" t="s">
        <v>66</v>
      </c>
      <c r="F37" s="156" t="s">
        <v>113</v>
      </c>
      <c r="G37" s="156" t="s">
        <v>99</v>
      </c>
      <c r="H37" s="157"/>
      <c r="I37" s="158">
        <f>I38+I40+I39</f>
        <v>306.8</v>
      </c>
    </row>
    <row r="38" spans="1:9" ht="15">
      <c r="A38" s="154"/>
      <c r="B38" s="155" t="s">
        <v>160</v>
      </c>
      <c r="C38" s="156" t="s">
        <v>81</v>
      </c>
      <c r="D38" s="156" t="s">
        <v>56</v>
      </c>
      <c r="E38" s="156" t="s">
        <v>66</v>
      </c>
      <c r="F38" s="156" t="s">
        <v>113</v>
      </c>
      <c r="G38" s="156" t="s">
        <v>58</v>
      </c>
      <c r="H38" s="157">
        <v>2</v>
      </c>
      <c r="I38" s="158">
        <v>214.6</v>
      </c>
    </row>
    <row r="39" spans="1:9" ht="15">
      <c r="A39" s="154"/>
      <c r="B39" s="155" t="s">
        <v>161</v>
      </c>
      <c r="C39" s="156" t="s">
        <v>81</v>
      </c>
      <c r="D39" s="156" t="s">
        <v>56</v>
      </c>
      <c r="E39" s="156" t="s">
        <v>66</v>
      </c>
      <c r="F39" s="156" t="s">
        <v>113</v>
      </c>
      <c r="G39" s="156" t="s">
        <v>157</v>
      </c>
      <c r="H39" s="157">
        <v>10.5</v>
      </c>
      <c r="I39" s="158">
        <v>74.7</v>
      </c>
    </row>
    <row r="40" spans="1:9" ht="45">
      <c r="A40" s="154"/>
      <c r="B40" s="155" t="s">
        <v>107</v>
      </c>
      <c r="C40" s="156" t="s">
        <v>81</v>
      </c>
      <c r="D40" s="156" t="s">
        <v>56</v>
      </c>
      <c r="E40" s="156" t="s">
        <v>66</v>
      </c>
      <c r="F40" s="156" t="s">
        <v>113</v>
      </c>
      <c r="G40" s="156" t="s">
        <v>60</v>
      </c>
      <c r="H40" s="157">
        <v>-12.5</v>
      </c>
      <c r="I40" s="158">
        <v>17.5</v>
      </c>
    </row>
    <row r="41" spans="1:9" ht="30">
      <c r="A41" s="170" t="s">
        <v>128</v>
      </c>
      <c r="B41" s="171" t="s">
        <v>73</v>
      </c>
      <c r="C41" s="161" t="s">
        <v>81</v>
      </c>
      <c r="D41" s="161" t="s">
        <v>66</v>
      </c>
      <c r="E41" s="161" t="s">
        <v>69</v>
      </c>
      <c r="F41" s="161" t="s">
        <v>114</v>
      </c>
      <c r="G41" s="161" t="s">
        <v>99</v>
      </c>
      <c r="H41" s="168">
        <f>H42</f>
        <v>0</v>
      </c>
      <c r="I41" s="169">
        <f>I42</f>
        <v>50</v>
      </c>
    </row>
    <row r="42" spans="1:9" ht="15">
      <c r="A42" s="172"/>
      <c r="B42" s="173" t="s">
        <v>108</v>
      </c>
      <c r="C42" s="174" t="s">
        <v>81</v>
      </c>
      <c r="D42" s="174" t="s">
        <v>66</v>
      </c>
      <c r="E42" s="174" t="s">
        <v>69</v>
      </c>
      <c r="F42" s="174"/>
      <c r="G42" s="174"/>
      <c r="H42" s="175">
        <f>H43</f>
        <v>0</v>
      </c>
      <c r="I42" s="176">
        <f>I43</f>
        <v>50</v>
      </c>
    </row>
    <row r="43" spans="1:9" ht="45">
      <c r="A43" s="172"/>
      <c r="B43" s="155" t="s">
        <v>107</v>
      </c>
      <c r="C43" s="174" t="s">
        <v>81</v>
      </c>
      <c r="D43" s="174" t="s">
        <v>66</v>
      </c>
      <c r="E43" s="174" t="s">
        <v>69</v>
      </c>
      <c r="F43" s="174" t="s">
        <v>114</v>
      </c>
      <c r="G43" s="174" t="s">
        <v>60</v>
      </c>
      <c r="H43" s="175">
        <v>0</v>
      </c>
      <c r="I43" s="176">
        <f>'4'!H38</f>
        <v>50</v>
      </c>
    </row>
    <row r="44" spans="1:9" ht="15">
      <c r="A44" s="170" t="s">
        <v>129</v>
      </c>
      <c r="B44" s="171" t="s">
        <v>133</v>
      </c>
      <c r="C44" s="161" t="s">
        <v>81</v>
      </c>
      <c r="D44" s="161" t="s">
        <v>59</v>
      </c>
      <c r="E44" s="161"/>
      <c r="F44" s="161"/>
      <c r="G44" s="161"/>
      <c r="H44" s="168">
        <f>H45</f>
        <v>103</v>
      </c>
      <c r="I44" s="169">
        <f>I45</f>
        <v>887.9</v>
      </c>
    </row>
    <row r="45" spans="1:9" ht="15">
      <c r="A45" s="177"/>
      <c r="B45" s="178" t="s">
        <v>32</v>
      </c>
      <c r="C45" s="156" t="s">
        <v>81</v>
      </c>
      <c r="D45" s="156" t="s">
        <v>59</v>
      </c>
      <c r="E45" s="156" t="s">
        <v>134</v>
      </c>
      <c r="F45" s="156"/>
      <c r="G45" s="156"/>
      <c r="H45" s="157">
        <f>H47+H46+H48</f>
        <v>103</v>
      </c>
      <c r="I45" s="176">
        <f>I47+I48+I46</f>
        <v>887.9</v>
      </c>
    </row>
    <row r="46" spans="1:9" ht="45">
      <c r="A46" s="177"/>
      <c r="B46" s="155" t="s">
        <v>107</v>
      </c>
      <c r="C46" s="156" t="s">
        <v>81</v>
      </c>
      <c r="D46" s="156" t="s">
        <v>59</v>
      </c>
      <c r="E46" s="156" t="s">
        <v>134</v>
      </c>
      <c r="F46" s="156" t="s">
        <v>135</v>
      </c>
      <c r="G46" s="156" t="s">
        <v>253</v>
      </c>
      <c r="H46" s="157">
        <v>300</v>
      </c>
      <c r="I46" s="176">
        <v>300</v>
      </c>
    </row>
    <row r="47" spans="1:9" ht="45">
      <c r="A47" s="177"/>
      <c r="B47" s="155" t="s">
        <v>107</v>
      </c>
      <c r="C47" s="156" t="s">
        <v>81</v>
      </c>
      <c r="D47" s="156" t="s">
        <v>59</v>
      </c>
      <c r="E47" s="156" t="s">
        <v>134</v>
      </c>
      <c r="F47" s="156" t="s">
        <v>135</v>
      </c>
      <c r="G47" s="156" t="s">
        <v>60</v>
      </c>
      <c r="H47" s="157">
        <v>-197</v>
      </c>
      <c r="I47" s="176">
        <v>495.9</v>
      </c>
    </row>
    <row r="48" spans="1:9" ht="15">
      <c r="A48" s="177"/>
      <c r="B48" s="155" t="s">
        <v>163</v>
      </c>
      <c r="C48" s="156" t="s">
        <v>81</v>
      </c>
      <c r="D48" s="156" t="s">
        <v>59</v>
      </c>
      <c r="E48" s="156" t="s">
        <v>134</v>
      </c>
      <c r="F48" s="156" t="s">
        <v>135</v>
      </c>
      <c r="G48" s="156" t="s">
        <v>60</v>
      </c>
      <c r="H48" s="157"/>
      <c r="I48" s="176">
        <v>92</v>
      </c>
    </row>
    <row r="49" spans="1:9" ht="15">
      <c r="A49" s="170" t="s">
        <v>130</v>
      </c>
      <c r="B49" s="160" t="s">
        <v>74</v>
      </c>
      <c r="C49" s="161" t="s">
        <v>81</v>
      </c>
      <c r="D49" s="161" t="s">
        <v>70</v>
      </c>
      <c r="E49" s="161"/>
      <c r="F49" s="161"/>
      <c r="G49" s="161"/>
      <c r="H49" s="168">
        <f>H51</f>
        <v>-116.4</v>
      </c>
      <c r="I49" s="169">
        <f>I50</f>
        <v>379.5</v>
      </c>
    </row>
    <row r="50" spans="1:9" ht="15">
      <c r="A50" s="154"/>
      <c r="B50" s="155" t="s">
        <v>6</v>
      </c>
      <c r="C50" s="156" t="s">
        <v>81</v>
      </c>
      <c r="D50" s="156" t="s">
        <v>70</v>
      </c>
      <c r="E50" s="156" t="s">
        <v>66</v>
      </c>
      <c r="F50" s="156" t="s">
        <v>115</v>
      </c>
      <c r="G50" s="156" t="s">
        <v>99</v>
      </c>
      <c r="H50" s="157"/>
      <c r="I50" s="176">
        <f>I51</f>
        <v>379.5</v>
      </c>
    </row>
    <row r="51" spans="1:9" ht="45">
      <c r="A51" s="154"/>
      <c r="B51" s="155" t="s">
        <v>95</v>
      </c>
      <c r="C51" s="156" t="s">
        <v>81</v>
      </c>
      <c r="D51" s="156" t="s">
        <v>70</v>
      </c>
      <c r="E51" s="156" t="s">
        <v>66</v>
      </c>
      <c r="F51" s="156" t="s">
        <v>115</v>
      </c>
      <c r="G51" s="156" t="s">
        <v>60</v>
      </c>
      <c r="H51" s="157">
        <v>-116.4</v>
      </c>
      <c r="I51" s="158">
        <f>'4'!H47</f>
        <v>379.5</v>
      </c>
    </row>
    <row r="52" spans="1:9" ht="15">
      <c r="A52" s="170" t="s">
        <v>131</v>
      </c>
      <c r="B52" s="160" t="s">
        <v>102</v>
      </c>
      <c r="C52" s="161" t="s">
        <v>81</v>
      </c>
      <c r="D52" s="161" t="s">
        <v>71</v>
      </c>
      <c r="E52" s="161"/>
      <c r="F52" s="161"/>
      <c r="G52" s="161"/>
      <c r="H52" s="168">
        <f>H54+H55</f>
        <v>11.6</v>
      </c>
      <c r="I52" s="169">
        <f>I54+I55</f>
        <v>68.5</v>
      </c>
    </row>
    <row r="53" spans="1:9" ht="15">
      <c r="A53" s="154"/>
      <c r="B53" s="155" t="s">
        <v>5</v>
      </c>
      <c r="C53" s="156" t="s">
        <v>81</v>
      </c>
      <c r="D53" s="156" t="s">
        <v>71</v>
      </c>
      <c r="E53" s="156" t="s">
        <v>55</v>
      </c>
      <c r="F53" s="156" t="s">
        <v>98</v>
      </c>
      <c r="G53" s="156" t="s">
        <v>99</v>
      </c>
      <c r="H53" s="157"/>
      <c r="I53" s="158">
        <f>I54+I55</f>
        <v>68.5</v>
      </c>
    </row>
    <row r="54" spans="1:9" ht="45">
      <c r="A54" s="154"/>
      <c r="B54" s="155" t="s">
        <v>95</v>
      </c>
      <c r="C54" s="156" t="s">
        <v>81</v>
      </c>
      <c r="D54" s="156" t="s">
        <v>71</v>
      </c>
      <c r="E54" s="156" t="s">
        <v>55</v>
      </c>
      <c r="F54" s="156" t="s">
        <v>116</v>
      </c>
      <c r="G54" s="156" t="s">
        <v>60</v>
      </c>
      <c r="H54" s="157">
        <v>11.9</v>
      </c>
      <c r="I54" s="158">
        <v>66.8</v>
      </c>
    </row>
    <row r="55" spans="1:9" ht="30">
      <c r="A55" s="154"/>
      <c r="B55" s="155" t="s">
        <v>62</v>
      </c>
      <c r="C55" s="156" t="s">
        <v>81</v>
      </c>
      <c r="D55" s="156" t="s">
        <v>71</v>
      </c>
      <c r="E55" s="156" t="s">
        <v>55</v>
      </c>
      <c r="F55" s="156" t="s">
        <v>116</v>
      </c>
      <c r="G55" s="156" t="s">
        <v>64</v>
      </c>
      <c r="H55" s="157">
        <v>-0.3</v>
      </c>
      <c r="I55" s="158">
        <v>1.7</v>
      </c>
    </row>
    <row r="56" spans="1:9" ht="15">
      <c r="A56" s="170" t="s">
        <v>132</v>
      </c>
      <c r="B56" s="160" t="s">
        <v>77</v>
      </c>
      <c r="C56" s="161" t="s">
        <v>81</v>
      </c>
      <c r="D56" s="161" t="s">
        <v>69</v>
      </c>
      <c r="E56" s="161"/>
      <c r="F56" s="161"/>
      <c r="G56" s="161"/>
      <c r="H56" s="179">
        <f>H58</f>
        <v>0</v>
      </c>
      <c r="I56" s="169">
        <v>72</v>
      </c>
    </row>
    <row r="57" spans="1:9" ht="15">
      <c r="A57" s="154"/>
      <c r="B57" s="155" t="s">
        <v>3</v>
      </c>
      <c r="C57" s="156" t="s">
        <v>81</v>
      </c>
      <c r="D57" s="156" t="s">
        <v>69</v>
      </c>
      <c r="E57" s="156" t="s">
        <v>55</v>
      </c>
      <c r="F57" s="156"/>
      <c r="G57" s="156"/>
      <c r="H57" s="157"/>
      <c r="I57" s="158">
        <v>72</v>
      </c>
    </row>
    <row r="58" spans="1:9" ht="30">
      <c r="A58" s="154"/>
      <c r="B58" s="155" t="s">
        <v>103</v>
      </c>
      <c r="C58" s="156" t="s">
        <v>81</v>
      </c>
      <c r="D58" s="156" t="s">
        <v>69</v>
      </c>
      <c r="E58" s="156" t="s">
        <v>55</v>
      </c>
      <c r="F58" s="156" t="s">
        <v>117</v>
      </c>
      <c r="G58" s="156"/>
      <c r="H58" s="157">
        <f>H59</f>
        <v>0</v>
      </c>
      <c r="I58" s="158">
        <v>72</v>
      </c>
    </row>
    <row r="59" spans="1:9" ht="30">
      <c r="A59" s="154"/>
      <c r="B59" s="155" t="s">
        <v>104</v>
      </c>
      <c r="C59" s="156" t="s">
        <v>81</v>
      </c>
      <c r="D59" s="156" t="s">
        <v>69</v>
      </c>
      <c r="E59" s="156" t="s">
        <v>55</v>
      </c>
      <c r="F59" s="156" t="s">
        <v>117</v>
      </c>
      <c r="G59" s="156" t="s">
        <v>245</v>
      </c>
      <c r="H59" s="157">
        <v>0</v>
      </c>
      <c r="I59" s="158">
        <v>72</v>
      </c>
    </row>
    <row r="60" spans="1:9" ht="15">
      <c r="A60" s="170" t="s">
        <v>137</v>
      </c>
      <c r="B60" s="160" t="s">
        <v>105</v>
      </c>
      <c r="C60" s="161" t="s">
        <v>81</v>
      </c>
      <c r="D60" s="161" t="s">
        <v>72</v>
      </c>
      <c r="E60" s="161"/>
      <c r="F60" s="161"/>
      <c r="G60" s="161"/>
      <c r="H60" s="168">
        <f>H61</f>
        <v>-5.2999999999999972</v>
      </c>
      <c r="I60" s="169">
        <f>I61</f>
        <v>610.29999999999995</v>
      </c>
    </row>
    <row r="61" spans="1:9" ht="15">
      <c r="A61" s="154"/>
      <c r="B61" s="155" t="s">
        <v>44</v>
      </c>
      <c r="C61" s="156" t="s">
        <v>81</v>
      </c>
      <c r="D61" s="156" t="s">
        <v>72</v>
      </c>
      <c r="E61" s="156" t="s">
        <v>70</v>
      </c>
      <c r="F61" s="156" t="s">
        <v>98</v>
      </c>
      <c r="G61" s="156" t="s">
        <v>99</v>
      </c>
      <c r="H61" s="157">
        <f>H63+H64+H65+H66+H67+H68</f>
        <v>-5.2999999999999972</v>
      </c>
      <c r="I61" s="158">
        <f>I62</f>
        <v>610.29999999999995</v>
      </c>
    </row>
    <row r="62" spans="1:9" ht="45">
      <c r="A62" s="154"/>
      <c r="B62" s="155" t="s">
        <v>106</v>
      </c>
      <c r="C62" s="156" t="s">
        <v>81</v>
      </c>
      <c r="D62" s="156" t="s">
        <v>72</v>
      </c>
      <c r="E62" s="156" t="s">
        <v>70</v>
      </c>
      <c r="F62" s="156" t="s">
        <v>118</v>
      </c>
      <c r="G62" s="156"/>
      <c r="H62" s="157"/>
      <c r="I62" s="158">
        <f>I63+I64+I65+I66+I67+I68</f>
        <v>610.29999999999995</v>
      </c>
    </row>
    <row r="63" spans="1:9" ht="15">
      <c r="A63" s="154"/>
      <c r="B63" s="155" t="s">
        <v>162</v>
      </c>
      <c r="C63" s="156" t="s">
        <v>81</v>
      </c>
      <c r="D63" s="156" t="s">
        <v>72</v>
      </c>
      <c r="E63" s="156" t="s">
        <v>70</v>
      </c>
      <c r="F63" s="156" t="s">
        <v>118</v>
      </c>
      <c r="G63" s="156" t="s">
        <v>58</v>
      </c>
      <c r="H63" s="157">
        <v>16.3</v>
      </c>
      <c r="I63" s="158">
        <v>326.39999999999998</v>
      </c>
    </row>
    <row r="64" spans="1:9" ht="15">
      <c r="A64" s="154"/>
      <c r="B64" s="155" t="s">
        <v>162</v>
      </c>
      <c r="C64" s="156" t="s">
        <v>81</v>
      </c>
      <c r="D64" s="156" t="s">
        <v>72</v>
      </c>
      <c r="E64" s="156" t="s">
        <v>70</v>
      </c>
      <c r="F64" s="156" t="s">
        <v>169</v>
      </c>
      <c r="G64" s="156" t="s">
        <v>58</v>
      </c>
      <c r="H64" s="157">
        <v>0</v>
      </c>
      <c r="I64" s="158">
        <f>'[1]1'!H60</f>
        <v>6</v>
      </c>
    </row>
    <row r="65" spans="1:9" ht="15">
      <c r="A65" s="154"/>
      <c r="B65" s="155" t="s">
        <v>161</v>
      </c>
      <c r="C65" s="156" t="s">
        <v>81</v>
      </c>
      <c r="D65" s="156" t="s">
        <v>72</v>
      </c>
      <c r="E65" s="156" t="s">
        <v>70</v>
      </c>
      <c r="F65" s="156" t="s">
        <v>118</v>
      </c>
      <c r="G65" s="156" t="s">
        <v>157</v>
      </c>
      <c r="H65" s="157">
        <v>12.3</v>
      </c>
      <c r="I65" s="158">
        <v>105.8</v>
      </c>
    </row>
    <row r="66" spans="1:9" ht="15">
      <c r="A66" s="154"/>
      <c r="B66" s="155" t="s">
        <v>161</v>
      </c>
      <c r="C66" s="156" t="s">
        <v>81</v>
      </c>
      <c r="D66" s="156" t="s">
        <v>72</v>
      </c>
      <c r="E66" s="156" t="s">
        <v>70</v>
      </c>
      <c r="F66" s="156" t="s">
        <v>169</v>
      </c>
      <c r="G66" s="156" t="s">
        <v>157</v>
      </c>
      <c r="H66" s="157">
        <v>0</v>
      </c>
      <c r="I66" s="158">
        <f>'[1]1'!H64</f>
        <v>2</v>
      </c>
    </row>
    <row r="67" spans="1:9" ht="45">
      <c r="A67" s="154"/>
      <c r="B67" s="155" t="s">
        <v>95</v>
      </c>
      <c r="C67" s="156" t="s">
        <v>81</v>
      </c>
      <c r="D67" s="156" t="s">
        <v>72</v>
      </c>
      <c r="E67" s="156" t="s">
        <v>70</v>
      </c>
      <c r="F67" s="156" t="s">
        <v>118</v>
      </c>
      <c r="G67" s="156" t="s">
        <v>60</v>
      </c>
      <c r="H67" s="157">
        <v>5.4</v>
      </c>
      <c r="I67" s="158">
        <f>'4'!H64</f>
        <v>149.19999999999999</v>
      </c>
    </row>
    <row r="68" spans="1:9" ht="30">
      <c r="A68" s="180"/>
      <c r="B68" s="155" t="s">
        <v>62</v>
      </c>
      <c r="C68" s="156" t="s">
        <v>81</v>
      </c>
      <c r="D68" s="156" t="s">
        <v>72</v>
      </c>
      <c r="E68" s="156" t="s">
        <v>70</v>
      </c>
      <c r="F68" s="156" t="s">
        <v>118</v>
      </c>
      <c r="G68" s="156" t="s">
        <v>64</v>
      </c>
      <c r="H68" s="181">
        <v>-39.299999999999997</v>
      </c>
      <c r="I68" s="181">
        <f>'4'!H65</f>
        <v>20.9</v>
      </c>
    </row>
    <row r="69" spans="1:9" ht="15.75" thickBot="1">
      <c r="A69" s="182"/>
      <c r="B69" s="203" t="s">
        <v>2</v>
      </c>
      <c r="C69" s="204"/>
      <c r="D69" s="204"/>
      <c r="E69" s="204"/>
      <c r="F69" s="204"/>
      <c r="G69" s="205"/>
      <c r="H69" s="183">
        <f>H60+H52+H41+H34+H11+H49+H44+H31</f>
        <v>-20.5</v>
      </c>
      <c r="I69" s="184">
        <f>I60+I56+I52+I49+I41+I34+I32+I19+I12+I44+I31</f>
        <v>4104.7</v>
      </c>
    </row>
  </sheetData>
  <mergeCells count="4">
    <mergeCell ref="C1:I4"/>
    <mergeCell ref="A6:I6"/>
    <mergeCell ref="G7:I7"/>
    <mergeCell ref="B69:G69"/>
  </mergeCells>
  <pageMargins left="0.98425196850393704" right="0" top="0.55118110236220474" bottom="0.39370078740157483" header="0.31496062992125984" footer="0.3937007874015748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</vt:lpstr>
      <vt:lpstr>2</vt:lpstr>
      <vt:lpstr>3</vt:lpstr>
      <vt:lpstr>4</vt:lpstr>
      <vt:lpstr>5</vt:lpstr>
      <vt:lpstr>'3'!Область_печати</vt:lpstr>
      <vt:lpstr>'4'!Область_печати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ВеселаяС</cp:lastModifiedBy>
  <cp:lastPrinted>2019-12-27T09:30:41Z</cp:lastPrinted>
  <dcterms:created xsi:type="dcterms:W3CDTF">2007-09-12T09:25:25Z</dcterms:created>
  <dcterms:modified xsi:type="dcterms:W3CDTF">2019-12-27T09:35:25Z</dcterms:modified>
</cp:coreProperties>
</file>