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2120" windowHeight="7875" tabRatio="736" activeTab="7"/>
  </bookViews>
  <sheets>
    <sheet name="1" sheetId="1" r:id="rId1"/>
    <sheet name="2" sheetId="2" r:id="rId2"/>
    <sheet name="3" sheetId="55" r:id="rId3"/>
    <sheet name="4" sheetId="49" r:id="rId4"/>
    <sheet name="5" sheetId="50" r:id="rId5"/>
    <sheet name="6" sheetId="18" r:id="rId6"/>
    <sheet name="7" sheetId="19" r:id="rId7"/>
    <sheet name="8" sheetId="20" r:id="rId8"/>
    <sheet name="9" sheetId="30" r:id="rId9"/>
    <sheet name="10" sheetId="23" r:id="rId10"/>
    <sheet name="11" sheetId="51" r:id="rId11"/>
    <sheet name="12" sheetId="45" r:id="rId12"/>
    <sheet name="13" sheetId="52" r:id="rId13"/>
    <sheet name="14 ДФ" sheetId="47" r:id="rId14"/>
    <sheet name="15 ДФ " sheetId="44" r:id="rId15"/>
    <sheet name="16( БИ" sheetId="43" r:id="rId16"/>
    <sheet name="17 Б" sheetId="35" r:id="rId17"/>
    <sheet name="18 БИ" sheetId="36" r:id="rId18"/>
    <sheet name="19 ремон" sheetId="26" r:id="rId19"/>
    <sheet name="20 ремонт" sheetId="48" r:id="rId20"/>
    <sheet name="21( МБТ" sheetId="38" r:id="rId21"/>
    <sheet name="22 МБТ" sheetId="39" r:id="rId22"/>
    <sheet name="23 МБТ" sheetId="40" r:id="rId23"/>
    <sheet name="24" sheetId="54" r:id="rId24"/>
    <sheet name="Лист1" sheetId="37" r:id="rId25"/>
  </sheets>
  <definedNames>
    <definedName name="_Toc105952697" localSheetId="7">'8'!#REF!</definedName>
    <definedName name="_Toc105952698" localSheetId="7">'8'!#REF!</definedName>
    <definedName name="_xlnm.Print_Area" localSheetId="9">'10'!$A$1:$H$62</definedName>
    <definedName name="_xlnm.Print_Area" localSheetId="10">'11'!$A$1:$I$62</definedName>
    <definedName name="_xlnm.Print_Area" localSheetId="11">'12'!$A$1:$I$65</definedName>
    <definedName name="_xlnm.Print_Area" localSheetId="12">#REF!</definedName>
    <definedName name="_xlnm.Print_Area" localSheetId="13">#REF!</definedName>
    <definedName name="_xlnm.Print_Area" localSheetId="15">'16( БИ'!$A$1:$D$11</definedName>
    <definedName name="_xlnm.Print_Area" localSheetId="16">'17 Б'!$A$1:$D$12</definedName>
    <definedName name="_xlnm.Print_Area" localSheetId="17">'18 БИ'!$A$1:$D$12</definedName>
    <definedName name="_xlnm.Print_Area" localSheetId="19">#REF!</definedName>
    <definedName name="_xlnm.Print_Area" localSheetId="22">#REF!</definedName>
    <definedName name="_xlnm.Print_Area" localSheetId="23">#REF!</definedName>
    <definedName name="_xlnm.Print_Area" localSheetId="2">'3'!$A$1:$E$24</definedName>
    <definedName name="_xlnm.Print_Area" localSheetId="3">#REF!</definedName>
    <definedName name="_xlnm.Print_Area" localSheetId="5">'6'!$A$1:$E$24</definedName>
    <definedName name="_xlnm.Print_Area" localSheetId="7">'8'!$A$2:$D$30</definedName>
    <definedName name="_xlnm.Print_Area" localSheetId="8">'9'!$A$2:$E$30</definedName>
    <definedName name="_xlnm.Print_Area">#REF!</definedName>
    <definedName name="п" localSheetId="10">#REF!</definedName>
    <definedName name="п" localSheetId="12">#REF!</definedName>
    <definedName name="п" localSheetId="14">#REF!</definedName>
    <definedName name="п" localSheetId="15">#REF!</definedName>
    <definedName name="п" localSheetId="23">#REF!</definedName>
    <definedName name="п" localSheetId="2">#REF!</definedName>
    <definedName name="п">#REF!</definedName>
  </definedNames>
  <calcPr calcId="124519"/>
</workbook>
</file>

<file path=xl/calcChain.xml><?xml version="1.0" encoding="utf-8"?>
<calcChain xmlns="http://schemas.openxmlformats.org/spreadsheetml/2006/main">
  <c r="F20" i="19"/>
  <c r="C15" i="1" l="1"/>
  <c r="C14" s="1"/>
  <c r="C12"/>
  <c r="C11" s="1"/>
  <c r="C10"/>
  <c r="C8" s="1"/>
  <c r="J36" i="52"/>
  <c r="J35"/>
  <c r="J34"/>
  <c r="H30"/>
  <c r="H31"/>
  <c r="H32"/>
  <c r="H33"/>
  <c r="H36"/>
  <c r="H35"/>
  <c r="H34"/>
  <c r="I36"/>
  <c r="I35"/>
  <c r="I34"/>
  <c r="H62" i="23"/>
  <c r="H15"/>
  <c r="I10" i="45"/>
  <c r="I65" s="1"/>
  <c r="D8" i="20"/>
  <c r="H30" i="45"/>
  <c r="H31"/>
  <c r="H32"/>
  <c r="H33"/>
  <c r="H34"/>
  <c r="H35"/>
  <c r="H36"/>
  <c r="I36"/>
  <c r="I35"/>
  <c r="I34"/>
  <c r="G27" i="51"/>
  <c r="G28"/>
  <c r="G29"/>
  <c r="G30"/>
  <c r="I30"/>
  <c r="H30"/>
  <c r="G35" i="23"/>
  <c r="H30"/>
  <c r="G30"/>
  <c r="G29" s="1"/>
  <c r="G28" s="1"/>
  <c r="G27" s="1"/>
  <c r="D20" i="18"/>
  <c r="D19" s="1"/>
  <c r="D8" i="30"/>
  <c r="B9" i="54"/>
  <c r="B10"/>
  <c r="B11"/>
  <c r="B12"/>
  <c r="B13"/>
  <c r="B8"/>
  <c r="J59" i="52"/>
  <c r="J58"/>
  <c r="J57" s="1"/>
  <c r="J51"/>
  <c r="J50"/>
  <c r="J49"/>
  <c r="J47"/>
  <c r="J46"/>
  <c r="J45"/>
  <c r="J43"/>
  <c r="J42"/>
  <c r="J41"/>
  <c r="J39"/>
  <c r="J38"/>
  <c r="J37" s="1"/>
  <c r="J28"/>
  <c r="J26"/>
  <c r="J25"/>
  <c r="J24"/>
  <c r="J23"/>
  <c r="J22"/>
  <c r="J21"/>
  <c r="J20"/>
  <c r="J19"/>
  <c r="J18" s="1"/>
  <c r="J17" s="1"/>
  <c r="J13"/>
  <c r="J12"/>
  <c r="J11" s="1"/>
  <c r="I59"/>
  <c r="I58"/>
  <c r="I57" s="1"/>
  <c r="I51"/>
  <c r="I50"/>
  <c r="I49"/>
  <c r="I47"/>
  <c r="I46"/>
  <c r="I45" s="1"/>
  <c r="I43"/>
  <c r="I42"/>
  <c r="I41"/>
  <c r="I39"/>
  <c r="I38"/>
  <c r="I37" s="1"/>
  <c r="I28"/>
  <c r="I26"/>
  <c r="I22"/>
  <c r="I18" s="1"/>
  <c r="I17" s="1"/>
  <c r="I13"/>
  <c r="I12"/>
  <c r="I11" s="1"/>
  <c r="I10" s="1"/>
  <c r="H59"/>
  <c r="H58" s="1"/>
  <c r="H57" s="1"/>
  <c r="H51"/>
  <c r="H50"/>
  <c r="H49" s="1"/>
  <c r="H47"/>
  <c r="H46" s="1"/>
  <c r="H45" s="1"/>
  <c r="H43"/>
  <c r="H42"/>
  <c r="H41" s="1"/>
  <c r="H39"/>
  <c r="H38" s="1"/>
  <c r="H37" s="1"/>
  <c r="H26"/>
  <c r="H22"/>
  <c r="H18" s="1"/>
  <c r="H17" s="1"/>
  <c r="H13"/>
  <c r="H12" s="1"/>
  <c r="H11" s="1"/>
  <c r="H10" s="1"/>
  <c r="G7" i="51"/>
  <c r="C8" i="30"/>
  <c r="G15" i="51"/>
  <c r="D11" i="30"/>
  <c r="C11"/>
  <c r="C8" i="20"/>
  <c r="F9" i="19"/>
  <c r="E9"/>
  <c r="F11"/>
  <c r="E11"/>
  <c r="D11"/>
  <c r="E9" i="18"/>
  <c r="E11"/>
  <c r="D11"/>
  <c r="G7" i="23"/>
  <c r="H10" i="45"/>
  <c r="I59"/>
  <c r="H59"/>
  <c r="I58"/>
  <c r="H58"/>
  <c r="H57" s="1"/>
  <c r="I57"/>
  <c r="I51"/>
  <c r="H51"/>
  <c r="H50" s="1"/>
  <c r="H49" s="1"/>
  <c r="I50"/>
  <c r="I49" s="1"/>
  <c r="I47"/>
  <c r="H47"/>
  <c r="I46"/>
  <c r="H46"/>
  <c r="H45" s="1"/>
  <c r="I45"/>
  <c r="I43"/>
  <c r="H43"/>
  <c r="H42" s="1"/>
  <c r="H41" s="1"/>
  <c r="I42"/>
  <c r="I41" s="1"/>
  <c r="I39"/>
  <c r="H39"/>
  <c r="I38"/>
  <c r="H38"/>
  <c r="H37" s="1"/>
  <c r="I37"/>
  <c r="I26"/>
  <c r="H26"/>
  <c r="I22"/>
  <c r="I18" s="1"/>
  <c r="I17" s="1"/>
  <c r="H22"/>
  <c r="H18"/>
  <c r="H17" s="1"/>
  <c r="I13"/>
  <c r="H13"/>
  <c r="H12" s="1"/>
  <c r="I12"/>
  <c r="I11" s="1"/>
  <c r="I7" i="51"/>
  <c r="I15"/>
  <c r="H42"/>
  <c r="H15"/>
  <c r="H7" s="1"/>
  <c r="E28" i="30"/>
  <c r="E26"/>
  <c r="E24"/>
  <c r="E20"/>
  <c r="E18"/>
  <c r="E16"/>
  <c r="E14"/>
  <c r="E11"/>
  <c r="E8"/>
  <c r="D28"/>
  <c r="C28"/>
  <c r="D26"/>
  <c r="C26"/>
  <c r="D24"/>
  <c r="C24"/>
  <c r="D20"/>
  <c r="C20"/>
  <c r="D18"/>
  <c r="C18"/>
  <c r="D16"/>
  <c r="C16"/>
  <c r="D14"/>
  <c r="C14"/>
  <c r="J33" i="52" l="1"/>
  <c r="J30" s="1"/>
  <c r="J65" s="1"/>
  <c r="I33"/>
  <c r="I30" s="1"/>
  <c r="I65" s="1"/>
  <c r="I64" s="1"/>
  <c r="H65" i="45"/>
  <c r="I33"/>
  <c r="I32" s="1"/>
  <c r="I31" s="1"/>
  <c r="D30" i="30"/>
  <c r="J10" i="52"/>
  <c r="H65"/>
  <c r="E30" i="30"/>
  <c r="H11" i="45"/>
  <c r="C30" i="30"/>
  <c r="J32" i="52" l="1"/>
  <c r="J31" s="1"/>
  <c r="I32"/>
  <c r="I31" s="1"/>
  <c r="I30" i="45"/>
  <c r="I64" s="1"/>
  <c r="H56" i="23"/>
  <c r="G56"/>
  <c r="G55" s="1"/>
  <c r="G54" s="1"/>
  <c r="H55"/>
  <c r="H54" s="1"/>
  <c r="H48"/>
  <c r="G48"/>
  <c r="G47" s="1"/>
  <c r="G46" s="1"/>
  <c r="H47"/>
  <c r="H46"/>
  <c r="H44"/>
  <c r="H42" s="1"/>
  <c r="G44"/>
  <c r="G43" s="1"/>
  <c r="G42" s="1"/>
  <c r="H43"/>
  <c r="H40"/>
  <c r="G40"/>
  <c r="H39"/>
  <c r="G39"/>
  <c r="G38" s="1"/>
  <c r="H38"/>
  <c r="H36"/>
  <c r="G36"/>
  <c r="G34" s="1"/>
  <c r="G62" s="1"/>
  <c r="H35"/>
  <c r="H34" s="1"/>
  <c r="H29"/>
  <c r="H28" s="1"/>
  <c r="H27"/>
  <c r="H23"/>
  <c r="G23"/>
  <c r="H19"/>
  <c r="G19"/>
  <c r="G15" s="1"/>
  <c r="H10"/>
  <c r="H9" s="1"/>
  <c r="G10"/>
  <c r="G9"/>
  <c r="G8" s="1"/>
  <c r="I55" i="51"/>
  <c r="I56"/>
  <c r="H55"/>
  <c r="H56"/>
  <c r="I46"/>
  <c r="H46"/>
  <c r="I8"/>
  <c r="H8"/>
  <c r="G8"/>
  <c r="I29"/>
  <c r="I28" s="1"/>
  <c r="H29"/>
  <c r="H28" s="1"/>
  <c r="H8" i="23" l="1"/>
  <c r="H7"/>
  <c r="H14"/>
  <c r="G14"/>
  <c r="G56" i="51"/>
  <c r="G55" s="1"/>
  <c r="G54" s="1"/>
  <c r="G48"/>
  <c r="G47" s="1"/>
  <c r="G46" s="1"/>
  <c r="G40"/>
  <c r="G39" s="1"/>
  <c r="G38" s="1"/>
  <c r="G44"/>
  <c r="G43" s="1"/>
  <c r="G42" s="1"/>
  <c r="G36"/>
  <c r="G35" s="1"/>
  <c r="G34" s="1"/>
  <c r="G23"/>
  <c r="G19"/>
  <c r="G14" s="1"/>
  <c r="G10"/>
  <c r="G9" s="1"/>
  <c r="C28" i="20"/>
  <c r="C26"/>
  <c r="C24"/>
  <c r="C20"/>
  <c r="C18"/>
  <c r="C16"/>
  <c r="C14"/>
  <c r="C11"/>
  <c r="C30" l="1"/>
  <c r="H61" i="23"/>
  <c r="G62" i="51"/>
  <c r="D9" i="19"/>
  <c r="D19"/>
  <c r="D18" s="1"/>
  <c r="D23" s="1"/>
  <c r="D6" i="18" l="1"/>
  <c r="D24" s="1"/>
  <c r="D9"/>
  <c r="I23" i="51"/>
  <c r="H23"/>
  <c r="H25"/>
  <c r="I25"/>
  <c r="I18"/>
  <c r="I20"/>
  <c r="I21"/>
  <c r="I22"/>
  <c r="I17"/>
  <c r="I16"/>
  <c r="D20" i="20" l="1"/>
  <c r="F19" i="19"/>
  <c r="E19"/>
  <c r="I47" i="51"/>
  <c r="H47"/>
  <c r="I48"/>
  <c r="H48"/>
  <c r="I10"/>
  <c r="H10"/>
  <c r="I40" l="1"/>
  <c r="H40"/>
  <c r="H36"/>
  <c r="I36"/>
  <c r="I39" l="1"/>
  <c r="I38" s="1"/>
  <c r="H39"/>
  <c r="H38" s="1"/>
  <c r="D18" i="20" l="1"/>
  <c r="F18" i="19"/>
  <c r="E18"/>
  <c r="E7" i="18" l="1"/>
  <c r="B14" i="54"/>
  <c r="D11" i="20" l="1"/>
  <c r="C14" i="54" l="1"/>
  <c r="H19" i="51"/>
  <c r="H14" l="1"/>
  <c r="I19"/>
  <c r="I14" s="1"/>
  <c r="I44"/>
  <c r="I42" s="1"/>
  <c r="I43"/>
  <c r="I35"/>
  <c r="I34" s="1"/>
  <c r="I27"/>
  <c r="I62" s="1"/>
  <c r="I9"/>
  <c r="H44"/>
  <c r="H43"/>
  <c r="H35"/>
  <c r="H34" s="1"/>
  <c r="H27"/>
  <c r="H62" s="1"/>
  <c r="H9"/>
  <c r="E15" i="18" l="1"/>
  <c r="F15" i="19"/>
  <c r="E15"/>
  <c r="E6" i="18" l="1"/>
  <c r="E19"/>
  <c r="E20"/>
  <c r="E24" l="1"/>
  <c r="D16" i="20"/>
  <c r="D14"/>
  <c r="D28"/>
  <c r="D26"/>
  <c r="D24"/>
  <c r="F7" i="19"/>
  <c r="F6" s="1"/>
  <c r="E7"/>
  <c r="E6" s="1"/>
  <c r="D8" i="1"/>
  <c r="E8"/>
  <c r="F8"/>
  <c r="G8"/>
  <c r="H8"/>
  <c r="I8"/>
  <c r="D18"/>
  <c r="D17" s="1"/>
  <c r="D22"/>
  <c r="D21" s="1"/>
  <c r="D24"/>
  <c r="D23" s="1"/>
  <c r="D12"/>
  <c r="D15"/>
  <c r="E18"/>
  <c r="E22"/>
  <c r="E20" s="1"/>
  <c r="E24"/>
  <c r="E23" s="1"/>
  <c r="E12"/>
  <c r="E15"/>
  <c r="F18"/>
  <c r="F17" s="1"/>
  <c r="F22"/>
  <c r="F20" s="1"/>
  <c r="F24"/>
  <c r="F23" s="1"/>
  <c r="F12"/>
  <c r="F15"/>
  <c r="G18"/>
  <c r="G22"/>
  <c r="G21" s="1"/>
  <c r="G24"/>
  <c r="G23" s="1"/>
  <c r="G12"/>
  <c r="G15"/>
  <c r="H18"/>
  <c r="H17" s="1"/>
  <c r="H22"/>
  <c r="H20" s="1"/>
  <c r="H24"/>
  <c r="H23" s="1"/>
  <c r="H12"/>
  <c r="H15"/>
  <c r="I18"/>
  <c r="I22"/>
  <c r="I20" s="1"/>
  <c r="I24"/>
  <c r="I23" s="1"/>
  <c r="I12"/>
  <c r="I15"/>
  <c r="E21"/>
  <c r="F21"/>
  <c r="I21"/>
  <c r="D30" i="20" l="1"/>
  <c r="F23" i="19"/>
  <c r="E23"/>
  <c r="H21" i="1"/>
  <c r="D14"/>
  <c r="I19"/>
  <c r="I11" s="1"/>
  <c r="I10" s="1"/>
  <c r="I9" s="1"/>
  <c r="H14"/>
  <c r="H19"/>
  <c r="H11" s="1"/>
  <c r="H10" s="1"/>
  <c r="H9" s="1"/>
  <c r="E19"/>
  <c r="F14"/>
  <c r="F19"/>
  <c r="F11" s="1"/>
  <c r="F10" s="1"/>
  <c r="F9" s="1"/>
  <c r="E11"/>
  <c r="E10" s="1"/>
  <c r="E9" s="1"/>
  <c r="G20"/>
  <c r="G19" s="1"/>
  <c r="G11" s="1"/>
  <c r="G10" s="1"/>
  <c r="G9" s="1"/>
  <c r="D20"/>
  <c r="D19" s="1"/>
  <c r="D11" s="1"/>
  <c r="D10" s="1"/>
  <c r="D9" s="1"/>
  <c r="D6" s="1"/>
  <c r="I17"/>
  <c r="I14" s="1"/>
  <c r="G17"/>
  <c r="G14" s="1"/>
  <c r="E17"/>
  <c r="E14" s="1"/>
  <c r="H6" l="1"/>
  <c r="I6"/>
  <c r="E6"/>
  <c r="F6"/>
  <c r="G6"/>
  <c r="H54" i="51"/>
  <c r="H61" s="1"/>
  <c r="I54"/>
  <c r="I61" s="1"/>
  <c r="J64" i="52"/>
</calcChain>
</file>

<file path=xl/sharedStrings.xml><?xml version="1.0" encoding="utf-8"?>
<sst xmlns="http://schemas.openxmlformats.org/spreadsheetml/2006/main" count="1915" uniqueCount="454">
  <si>
    <t>Дефицит бюджета</t>
  </si>
  <si>
    <t>Источники внутреннего финансирования  дефицита бюджета:</t>
  </si>
  <si>
    <t>в том числе: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</si>
  <si>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</si>
  <si>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</si>
  <si>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 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</si>
  <si>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</si>
  <si>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</si>
  <si>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</si>
  <si>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Сумма</t>
  </si>
  <si>
    <t>ИТОГО</t>
  </si>
  <si>
    <t>Код бюджетной классификации</t>
  </si>
  <si>
    <t xml:space="preserve">Сумма </t>
  </si>
  <si>
    <t>Погашение местными бюджетами 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</si>
  <si>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местными бюджетами  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</si>
  <si>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</si>
  <si>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>Код доходов</t>
  </si>
  <si>
    <t>Наименование доходов</t>
  </si>
  <si>
    <t>Код  главы администратора</t>
  </si>
  <si>
    <t>Наименование  доходов</t>
  </si>
  <si>
    <t>Код главы администратора*</t>
  </si>
  <si>
    <t>Код бюджетной классификации Российской Федерации</t>
  </si>
  <si>
    <t>Сумма с учетом изменений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</si>
  <si>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</si>
  <si>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</si>
  <si>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</si>
  <si>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</si>
  <si>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</si>
  <si>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</si>
  <si>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</si>
  <si>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1 08 00000 00 0000 000</t>
  </si>
  <si>
    <t>Государственная пошлина</t>
  </si>
  <si>
    <t xml:space="preserve"> НЕНАЛОГОВЫЕ ДОХОДЫ</t>
  </si>
  <si>
    <t>1 13 00000 00 0000 000</t>
  </si>
  <si>
    <t>Доходы от оказания платных услуг и компенсации затрат государства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</si>
  <si>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</si>
  <si>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</si>
  <si>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</si>
  <si>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</si>
  <si>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</si>
  <si>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</si>
  <si>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СОЦИАЛЬНАЯ ПОЛИТИКА</t>
  </si>
  <si>
    <t>Культура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</si>
  <si>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</si>
  <si>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</si>
  <si>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</si>
  <si>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</si>
  <si>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</si>
  <si>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</si>
  <si>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</si>
  <si>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</si>
  <si>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</si>
  <si>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</si>
  <si>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</si>
  <si>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тыс. руб.</t>
  </si>
  <si>
    <t>№ п/п</t>
  </si>
  <si>
    <t>Наименование показателей</t>
  </si>
  <si>
    <t>3</t>
  </si>
  <si>
    <t>4</t>
  </si>
  <si>
    <t>5</t>
  </si>
  <si>
    <t>6</t>
  </si>
  <si>
    <t>7</t>
  </si>
  <si>
    <t>Наименование объекта</t>
  </si>
  <si>
    <t>Объем расходов всего</t>
  </si>
  <si>
    <t>за счет местного бюджета</t>
  </si>
  <si>
    <t>Объем расходов</t>
  </si>
  <si>
    <t>0100</t>
  </si>
  <si>
    <t>0104</t>
  </si>
  <si>
    <t>0200</t>
  </si>
  <si>
    <t>Мобилизационная и вневойсковая подготовка</t>
  </si>
  <si>
    <t>0203</t>
  </si>
  <si>
    <t>0300</t>
  </si>
  <si>
    <t>0400</t>
  </si>
  <si>
    <t>Дорожное хозяйство (дорожные фонды)</t>
  </si>
  <si>
    <t>0409</t>
  </si>
  <si>
    <t>0500</t>
  </si>
  <si>
    <t>0501</t>
  </si>
  <si>
    <t>0502</t>
  </si>
  <si>
    <t>0503</t>
  </si>
  <si>
    <t>0800</t>
  </si>
  <si>
    <t>0801</t>
  </si>
  <si>
    <t>1000</t>
  </si>
  <si>
    <t>1001</t>
  </si>
  <si>
    <t>ФИЗИЧЕСКАЯ КУЛЬТУРА И СПОРТ</t>
  </si>
  <si>
    <t>1100</t>
  </si>
  <si>
    <t>Физическая культура</t>
  </si>
  <si>
    <t>0102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</si>
  <si>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</si>
  <si>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</si>
  <si>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Пенсии, пособия, выплачиваемые организациями сектора государственного управления</t>
  </si>
  <si>
    <t>(тыс. рублей)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</si>
  <si>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</si>
  <si>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</si>
  <si>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</si>
  <si>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</si>
  <si>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</si>
  <si>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ВСЕГО</t>
  </si>
  <si>
    <t>Строительство, реконструкция</t>
  </si>
  <si>
    <t>1.1</t>
  </si>
  <si>
    <t>1.1.1</t>
  </si>
  <si>
    <t>1.1.2</t>
  </si>
  <si>
    <t>1.1.3</t>
  </si>
  <si>
    <t>1.1.4</t>
  </si>
  <si>
    <t>наименование объекта бюджетных инвестиций</t>
  </si>
  <si>
    <t xml:space="preserve">Наименование муниципальной программы                 </t>
  </si>
  <si>
    <t>Местный бюджет</t>
  </si>
  <si>
    <t>Реквизиты соглашения</t>
  </si>
  <si>
    <t>Сумма расходов</t>
  </si>
  <si>
    <t>х</t>
  </si>
  <si>
    <t>1 06 01000 00 0000 110</t>
  </si>
  <si>
    <t xml:space="preserve">1 17 05000 00 0000 180  </t>
  </si>
  <si>
    <t xml:space="preserve">Прочие неналоговые доходы  </t>
  </si>
  <si>
    <t>Изменение остатков средств на счетах по учету средств бюджета</t>
  </si>
  <si>
    <t>Получение кредитов от кредитных организаций местными бюджетами бюджетами в валюте Российской Федерации</t>
  </si>
  <si>
    <t>ПЕРЕЧЕНЬ ПРИЛОЖЕНИЙ</t>
  </si>
  <si>
    <r>
      <t>Налог на имущество физических лиц</t>
    </r>
    <r>
      <rPr>
        <i/>
        <sz val="14"/>
        <rFont val="Times New Roman"/>
        <family val="1"/>
        <charset val="204"/>
      </rPr>
      <t xml:space="preserve"> </t>
    </r>
    <r>
      <rPr>
        <i/>
        <sz val="14"/>
        <color rgb="FFFF0000"/>
        <rFont val="Times New Roman"/>
        <family val="1"/>
        <charset val="204"/>
      </rPr>
      <t xml:space="preserve"> </t>
    </r>
  </si>
  <si>
    <t>Раздел, подраздел</t>
  </si>
  <si>
    <t>Раздел</t>
  </si>
  <si>
    <t>Подраздел</t>
  </si>
  <si>
    <t>Целевая статья</t>
  </si>
  <si>
    <t>Вид расходов</t>
  </si>
  <si>
    <t>Республиканский бюджет Республики Алтай (справочно)</t>
  </si>
  <si>
    <t>за счет субсидий и иных межбюджетных трансфертов из республиканского бюджета Республики Алтай</t>
  </si>
  <si>
    <t>Наименование передаваемого полномочия</t>
  </si>
  <si>
    <t xml:space="preserve">Наименование передаваемого полномочия </t>
  </si>
  <si>
    <t>2</t>
  </si>
  <si>
    <t>01</t>
  </si>
  <si>
    <t>02</t>
  </si>
  <si>
    <t>Высшее должностное лицо сельского поселения и его заместители</t>
  </si>
  <si>
    <t>121</t>
  </si>
  <si>
    <t>04</t>
  </si>
  <si>
    <t>244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</si>
  <si>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</si>
  <si>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</si>
  <si>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</si>
  <si>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</si>
  <si>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Общегосударственные вопросы</t>
  </si>
  <si>
    <t>03</t>
  </si>
  <si>
    <t>Национальная оборона</t>
  </si>
  <si>
    <t>Субвенции на осуществление первичного воинского учета на территориях, где отсутствуют военные комиссариаты</t>
  </si>
  <si>
    <t>10</t>
  </si>
  <si>
    <t>05</t>
  </si>
  <si>
    <t>08</t>
  </si>
  <si>
    <t>11</t>
  </si>
  <si>
    <t>Пособия, компенсация, меры социальной поддержки по публичным нормативным обязательствам</t>
  </si>
  <si>
    <t>Условно утвержденные расходы</t>
  </si>
  <si>
    <t>99</t>
  </si>
  <si>
    <t>999</t>
  </si>
  <si>
    <t>801</t>
  </si>
  <si>
    <t>Мин.</t>
  </si>
  <si>
    <t>Р.з.</t>
  </si>
  <si>
    <t>П.р.</t>
  </si>
  <si>
    <t>Ц.ст.</t>
  </si>
  <si>
    <t>В.р.</t>
  </si>
  <si>
    <t>000</t>
  </si>
  <si>
    <t>Доплата к пенсиям муниципальных служащих</t>
  </si>
  <si>
    <t>Физическая культура и спорт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</si>
  <si>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</si>
  <si>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1 14 06014 10 0000 430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</si>
  <si>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</si>
  <si>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>1 11 05010 10 0000 120</t>
  </si>
  <si>
    <t>Администрация МО " ______________ район"</t>
  </si>
  <si>
    <t>Доходы от продажи товаров, оказываемых учреждениями, находящимися в ведении органов местного самоуправления поселений</t>
  </si>
  <si>
    <t>3 02 02050 10 0000 140</t>
  </si>
  <si>
    <t>Доходы от продажи услуг, оказываемых учреждениями, находящимися в ведении органов местного самоуправления поселений</t>
  </si>
  <si>
    <t>3 02 01050 10 0000 130</t>
  </si>
  <si>
    <t>Прочие безвозмездные поступления в бюджеты поселений</t>
  </si>
  <si>
    <t xml:space="preserve">Дотации бюджетам поселений на выравнивание бюджетной обеспеченности </t>
  </si>
  <si>
    <t>2 02 00000 00 0000 000</t>
  </si>
  <si>
    <t>Прочие неналоговые доходы бюджетов поселений</t>
  </si>
  <si>
    <t>1 17 05050 10 0000 180</t>
  </si>
  <si>
    <t xml:space="preserve">Невыясненные поступления, зачисляемые в бюджеты поселений </t>
  </si>
  <si>
    <t>1 17 01050 10 0000 180</t>
  </si>
  <si>
    <t>Платежи, взимаемые органами управления (организациями) поселений  за выполнение определенных функций</t>
  </si>
  <si>
    <t>1 15 02050 10 0000 140</t>
  </si>
  <si>
    <t xml:space="preserve">Доходы  от продажи нематериальных активов, находящихся в собственности поселений </t>
  </si>
  <si>
    <t>1 14 04050 10 0000 420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</si>
  <si>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</si>
  <si>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1 14 06025 10 0000 430</t>
  </si>
  <si>
    <t>Средства  от распоряжения и реализации конфискованного и иного имущества, обращенного в доходы поселений (в части реализации материальных запасов средств по указанному имуществу)</t>
  </si>
  <si>
    <t>1 14 03050 10 0000 440</t>
  </si>
  <si>
    <t>Средства 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</si>
  <si>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</si>
  <si>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казенных),в части реализации материальных запасов  по указанному имуществу</t>
  </si>
  <si>
    <t>1 14 02053 10 0000 440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</si>
  <si>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казенных),в части реализации основных средств по указанному имуществу</t>
  </si>
  <si>
    <t>1 14 02053 10 0000 410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</si>
  <si>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части реализации материальных запасов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</si>
  <si>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</si>
  <si>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части реализации основных средств по указанному имуществу</t>
  </si>
  <si>
    <t>1 14 02052 10 0000 410</t>
  </si>
  <si>
    <t xml:space="preserve">Доходы от продажи квартир, находящихся в собственности поселений </t>
  </si>
  <si>
    <t>1 14 01050 10 0000 410</t>
  </si>
  <si>
    <t>Прочие доходы  от  компенсации затрат  бюджетов поселений</t>
  </si>
  <si>
    <t xml:space="preserve">1 13 02995 10 0000 130 </t>
  </si>
  <si>
    <t>Прочие доходы от оказания платных услуг (работ) получателями средств бюджетов поселений</t>
  </si>
  <si>
    <t>1 13 01995 10 0000 130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</si>
  <si>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 учреждений,  а также имущества   муниципальных унитарных предприятий, в том числе казенных)</t>
  </si>
  <si>
    <t>1 11 09045 10 0000 120</t>
  </si>
  <si>
    <t>Доходы от перечисления части прибыли, остающейся после  уплаты налогов и иных обязательных платежей муниципальных унитарных предприятий, созданных поселениями</t>
  </si>
  <si>
    <t>1 11 07015 10 0000 120</t>
  </si>
  <si>
    <t xml:space="preserve">Доходы от сдачи в аренду имущества,  находящегося в  оперативном  управлении   органов   управления поселений  и   созданных   ими   учреждений   (за исключением  имущества  муниципальных бюджетных и автономных учреждений)
</t>
  </si>
  <si>
    <t>1 11 05035 10 0000 120</t>
  </si>
  <si>
    <t>Доходы, получаемые  в  виде  арендной  платы,   а также средства  от  продажи  права  на заключение договоров  аренды   за   земли,   находящиеся   в  собственности     поселений     (за   исключением земельных   участков   муниципальных бюджетных и автономных учреждений)</t>
  </si>
  <si>
    <t xml:space="preserve"> 1 11 05025 10 0000 120</t>
  </si>
  <si>
    <t>Проценты, полученные от предоставления бюджетных кредитов внутри страны за счет средств бюджетов поселений</t>
  </si>
  <si>
    <t>1 11 03050 10 0000 120</t>
  </si>
  <si>
    <t>Доходы в виде прибыли, приходящихся на доли в уставных (складочных) капиталах хозяйственных товариществ и обществ, или дивидендов по акциям, принадлежащим поселениям</t>
  </si>
  <si>
    <t>1 11 01050 10 0000 120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</si>
  <si>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</si>
  <si>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</si>
  <si>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Перечень главных администраторов доходов бюджета муниципального образования «Сейкинское сельское поселение»</t>
  </si>
  <si>
    <t>Доходы от продажи товаров, осуществляемой учреждениями, находящимися в ведении органов местного самоуправления поселений</t>
  </si>
  <si>
    <t>801 3 02 02050 10 0000 440</t>
  </si>
  <si>
    <t>801 3 02 01050 10 0000 130</t>
  </si>
  <si>
    <t>В ЧАСТИ ДОХОДОВ ОТ ПРЕДПРИНИМАТЕЛЬСКОЙ И ИНОЙ ПРИНОСЯЩЕЙ ДОХОД ДЕЯТЕЛЬНОСТИ</t>
  </si>
  <si>
    <t>801 2 07 05000 10 0000 180</t>
  </si>
  <si>
    <t>В ЧАСТИ БЕЗВОЗМЕЗДНЫХ ПОСТУПЛЕНИЙ</t>
  </si>
  <si>
    <t>801 1 17 05050 10 0000 180</t>
  </si>
  <si>
    <t>Невыясненные поступления, зачисляемые в бюджеты поселений</t>
  </si>
  <si>
    <t>801 1 17 01050 10 0000 180</t>
  </si>
  <si>
    <t>В ЧАСТИ ПРОЧИХ НЕНАЛОГОВЫХ ДОХОДОВ</t>
  </si>
  <si>
    <t>………</t>
  </si>
  <si>
    <t>В ЧАСТИ ШТРАФОВ, САНКЦИЙ, ВОЗМЕЩЕНИЯ УЩЕРБА</t>
  </si>
  <si>
    <t>Платежи, взымаемые организациями поселений за выполнение определенных функций</t>
  </si>
  <si>
    <t>801 1 15 02050 10 0000 140</t>
  </si>
  <si>
    <t>В ЧАСТИ  АДМИНИСТРАТИВНЫХ ПЛАТЕЖЕЙ И СБОРОВ</t>
  </si>
  <si>
    <t>801 1 14 06025 10 0000 430</t>
  </si>
  <si>
    <t>801 1 14 02053 10 0000 410</t>
  </si>
  <si>
    <t xml:space="preserve">801 1 14 02050 10 0000 410 </t>
  </si>
  <si>
    <t>ДОХОДЫ ОТ ПРОДАЖИ МАТЕРИАЛЬНЫХ И НЕМАТЕРИАЛЬНЫХ АКТИВОВ</t>
  </si>
  <si>
    <t>Прочие доходы от компенсации затрат бюджетов поселений</t>
  </si>
  <si>
    <t>801 1 13 002995 10 0000 130</t>
  </si>
  <si>
    <t>801 1 13 01995 10 000 130</t>
  </si>
  <si>
    <t>В ЧАСТИ ДОХОДОВ ОТ ОКАЗАНИЯ ПЛАТНЫХ УСЛУГ И КОМПЕНСАЦИИ ЗАТРАТ ГОСУДАРСТВА</t>
  </si>
  <si>
    <t>В ЧАСТИ ПОГАШЕНИЯ ЗАДОЛЖЕННОСТИ И ПЕРЕРАСЧЕТОВ ПО ОТМЕНЕННЫМ НАЛОГАМ, СБОРАМ И ИНЫМ ОБЯЗАТЕЛЬНЫМ ПЛАТЕЖАМ</t>
  </si>
  <si>
    <t>Норматив распределения, %</t>
  </si>
  <si>
    <t>0310</t>
  </si>
  <si>
    <t>850</t>
  </si>
  <si>
    <t>Бюджетные ассигнования на 2019 год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</si>
  <si>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</si>
  <si>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</si>
  <si>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2 02 15000 00 0000 000</t>
  </si>
  <si>
    <t>2 02 15001 10 0000 151</t>
  </si>
  <si>
    <t>2 02  15001 10 0000 151</t>
  </si>
  <si>
    <t>Дотация на выравнивание бюджетной обеспеченности поселений</t>
  </si>
  <si>
    <t>852</t>
  </si>
  <si>
    <t>853</t>
  </si>
  <si>
    <t>Код группы, подгруппы, статьи и вида источников</t>
  </si>
  <si>
    <t>Доходы от продажи земельных участков находящихся в собственности сельских поселений</t>
  </si>
  <si>
    <t>Доходы от реализации иного имущества, находящегося в собственности поселений, в части реализации основных средств по указанному имуществу</t>
  </si>
  <si>
    <t>Доходы от реализации имущества, находящегося в собственности поселений, в части реализации основных средств по указанному имуществу</t>
  </si>
  <si>
    <t xml:space="preserve">Сумма на 2020 год </t>
  </si>
  <si>
    <t xml:space="preserve">Распределение бюджетных ассигнований бюджета муниципального образования "Сейкинское сельское поселение"  на осуществление бюджетных инвестиций в объекты капитального строительства (реконструкции) объектов муниципальной собственности на 2020 год </t>
  </si>
  <si>
    <t>Бюджетные ассигнования на 2020 год</t>
  </si>
  <si>
    <t>Наименование программы</t>
  </si>
  <si>
    <t>за счет субвенций и иных межбюджетных трансфертов из республиканского бюджета Республики Алтай</t>
  </si>
  <si>
    <t>Национальная безопасность и правохранительная деятельность</t>
  </si>
  <si>
    <t xml:space="preserve">Код  главы </t>
  </si>
  <si>
    <t xml:space="preserve">Наименование  </t>
  </si>
  <si>
    <t>Другие общегосударственные вопросы</t>
  </si>
  <si>
    <t>Обеспечение проведения выборов и референдумов</t>
  </si>
  <si>
    <t>0107</t>
  </si>
  <si>
    <t>Специальные расходы</t>
  </si>
  <si>
    <t>07</t>
  </si>
  <si>
    <t>880</t>
  </si>
  <si>
    <t>Дотация бюджетам сельских поселений на выравнивание бюджетной обеспеченности</t>
  </si>
  <si>
    <t>09</t>
  </si>
  <si>
    <t>Сумма на 2021</t>
  </si>
  <si>
    <t xml:space="preserve">Сумма на 2021 год </t>
  </si>
  <si>
    <t xml:space="preserve">Распределение бюджетных ассигнований бюджета муниципального образования "Сейкинское сельское поселение"  на осуществление бюджетных инвестиций в объекты капитального строительства (реконструкции) объектов муниципальной собственности на 2021 год </t>
  </si>
  <si>
    <t>Дорожный фонд</t>
  </si>
  <si>
    <t>МП "Комплексное развитие территории муниципального образования "Сейкинское сельское поселение"</t>
  </si>
  <si>
    <t>2 02 49999 10 0000 151</t>
  </si>
  <si>
    <t>Прочие межбюджетные трансферты, прердаваемые сельским поселениям</t>
  </si>
  <si>
    <t>Администрация МО "Сейкинское сельское поселение"</t>
  </si>
  <si>
    <t>Источники финансирования дефицита  бюджета муниципального образования "Сейкинское сельское поселение" на 2020 год</t>
  </si>
  <si>
    <t>Приложение 1
к решению «О бюджете 
муниципального образования "Сейкинское сельское поселение"
на 2020 год и на плановый 
период 2021 и 2022 годов»</t>
  </si>
  <si>
    <t>Приложение 2
к решению «О бюджете 
муниципального образования "Сейкинское сельское поселение"
на 2020 год и на плановый 
период 2021 и 2022 годов»</t>
  </si>
  <si>
    <t>Источники финансирования дефицита  бюджета муниципального образования  "Сейкинское сельское поселение" на 2021-2022 годы</t>
  </si>
  <si>
    <t xml:space="preserve">2021 год </t>
  </si>
  <si>
    <t>2022 год</t>
  </si>
  <si>
    <t>Приложение 3
к решению «О бюджете 
муниципального образования "Сейкинское сельское поселение "
на 2020 год и на плановый 
период 2021 и 2022 годов»</t>
  </si>
  <si>
    <t>Перечень главных администраторов источников финансирования дефицита бюджета муниципального образования "Сейкинское сельское поселение" на 2020 год и на плановый период 2021-2022 годов</t>
  </si>
  <si>
    <t>Приложение 4
к решению «О бюджете 
муниципального образования "Сейкинское сельское поселение "
на 2020 год и на плановый 
период 2021 и 2022 годов»</t>
  </si>
  <si>
    <t>Приложение 5
к решению «О бюджете 
муниципального образования "Сейкинское сельское поселение "
на 2020 год и на плановый 
период 2021 и 2022 годов»</t>
  </si>
  <si>
    <t xml:space="preserve">                              Нормативы распределения доходов  в 2020 году и на плановый период 2021 и 2022 годов</t>
  </si>
  <si>
    <t>Приложение 6
к решению «О бюджете 
муниципального образования "Сейкинского сельского поселения "
на 2020 год и на плановый 
период 2021 и 2022 годов»</t>
  </si>
  <si>
    <r>
      <t>Объем поступлений доходов в бюджет муниципального образования "</t>
    </r>
    <r>
      <rPr>
        <b/>
        <u/>
        <sz val="14"/>
        <rFont val="Times New Roman"/>
        <family val="1"/>
        <charset val="204"/>
      </rPr>
      <t>Сейкинского сельского поселения</t>
    </r>
    <r>
      <rPr>
        <b/>
        <sz val="14"/>
        <rFont val="Times New Roman"/>
        <family val="1"/>
        <charset val="204"/>
      </rPr>
      <t>" в 2020 году</t>
    </r>
  </si>
  <si>
    <t>Приложение 7
к решению «О бюджете 
муниципального образования "Сейкинского сельского поселения"
на 2020 год и на плановый 
период 2021 и 2022 годов»</t>
  </si>
  <si>
    <r>
      <t>Объем поступлений доходов в бюджет муниципального образования "</t>
    </r>
    <r>
      <rPr>
        <b/>
        <u/>
        <sz val="14"/>
        <rFont val="Times New Roman"/>
        <family val="1"/>
        <charset val="204"/>
      </rPr>
      <t>Сейкинского сельского поселения"</t>
    </r>
    <r>
      <rPr>
        <b/>
        <sz val="14"/>
        <rFont val="Times New Roman"/>
        <family val="1"/>
        <charset val="204"/>
      </rPr>
      <t xml:space="preserve"> в 2021-2022 годах</t>
    </r>
  </si>
  <si>
    <t xml:space="preserve"> Приложение  8
к решению «О бюджете 
муниципального образования "Сейкинского сельского поселения"
на 2020 год и на плановый 
период 2021 и 2022 годов»</t>
  </si>
  <si>
    <t>Распределение
бюджетных ассигнований по разделам, подразделам классификации расходов бюджета муниципального образования "Сейкинского сельского поселения"   на 2020 год</t>
  </si>
  <si>
    <t>Приложение 9
к решению «О бюджете 
муниципального образования "Сейкинского сельского поселения"
на 2020 год и на плановый 
период 2021 и 2022 годов»</t>
  </si>
  <si>
    <t>Распределение
бюджетных ассигнований по разделам, подразделам классификации расходов бюджета муниципального образования "Сейкинского сельского поселения"  на 2021-2022 годы</t>
  </si>
  <si>
    <t>Сумма на 2022 год</t>
  </si>
  <si>
    <t>Приложение 10
к решению «О бюджете 
муниципального образования "Сейкинского сельского поселения"
на 2020 год и на плановый 
период 2021 и 2022 годов»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</si>
  <si>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"Сейкинского сельского поселения"  на 2020 год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</si>
  <si>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</si>
  <si>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</si>
  <si>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>991Г000100</t>
  </si>
  <si>
    <t>991Г000110</t>
  </si>
  <si>
    <t>991Г000120</t>
  </si>
  <si>
    <t>129</t>
  </si>
  <si>
    <t>991Г000130</t>
  </si>
  <si>
    <t>992А000210</t>
  </si>
  <si>
    <t>992А000220</t>
  </si>
  <si>
    <t>992А000230</t>
  </si>
  <si>
    <t>992А000240</t>
  </si>
  <si>
    <t>993В051180</t>
  </si>
  <si>
    <t>0111000100</t>
  </si>
  <si>
    <t>0111000110</t>
  </si>
  <si>
    <t>0112000200</t>
  </si>
  <si>
    <t>0112000210</t>
  </si>
  <si>
    <t>0113000300</t>
  </si>
  <si>
    <t>0113000310</t>
  </si>
  <si>
    <t>0121000100</t>
  </si>
  <si>
    <t>0121000110</t>
  </si>
  <si>
    <t>0122000210</t>
  </si>
  <si>
    <t>0122000200</t>
  </si>
  <si>
    <t>312</t>
  </si>
  <si>
    <t>0123000300</t>
  </si>
  <si>
    <t>0123000310</t>
  </si>
  <si>
    <t>Взносы по обязательному социальному страхованию.</t>
  </si>
  <si>
    <t>0123000320</t>
  </si>
  <si>
    <t>0123000330</t>
  </si>
  <si>
    <t>0123000340</t>
  </si>
  <si>
    <t>Приложение 11
к решению «О бюджете 
муниципального образования "Сейкинского сельского поселения"
на 2020 год и на плановый 
период 2021 и 2022 годов»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</si>
  <si>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"Сейкинского сельского поселения"  на 2021 и 2022 год</t>
  </si>
  <si>
    <t>Сумма на 2022</t>
  </si>
  <si>
    <t>Приложение 12
к решению «О бюджете 
муниципального образования "Сейкинское сельское поселение "
на 2020 год и на плановый 
период 2021 и 2022 годов»</t>
  </si>
  <si>
    <t>Ведомственная структура расходов бюджета муниципального образования "Сейкинское сельское поселение "  на 2020 год</t>
  </si>
  <si>
    <t>1 06 06033 00 0000 110</t>
  </si>
  <si>
    <t>1 06  06043 00 0000 110</t>
  </si>
  <si>
    <t>Земельный налог  с физических лиц</t>
  </si>
  <si>
    <t>Земельный налог  с организаций</t>
  </si>
  <si>
    <t>1 06 06043 00 0000 110</t>
  </si>
  <si>
    <t>1105</t>
  </si>
  <si>
    <t>06</t>
  </si>
  <si>
    <t>540</t>
  </si>
  <si>
    <t>Обеспечение деятельности финансовых, налоговых и таможенных органов финансового (финансово-бюджетного) надзора</t>
  </si>
  <si>
    <t>Иные межбюджетные трансферты</t>
  </si>
  <si>
    <t>Приложение 13
к решению «О бюджете 
муниципального образования "Сейкинское сельское поселение "
на 2020 год и на плановый 
период 2021 и 2022 годов»</t>
  </si>
  <si>
    <t>Ведомственная структура расходов бюджета муниципального образования "Сейкинское сельское поселение "  на 2021 и 2022 год</t>
  </si>
  <si>
    <t>Сумма 2021</t>
  </si>
  <si>
    <t>Приложение 14
к решению «О бюджете 
муниципального образования "Сейкинского сельского поселения"
на 2020 год и на плановый 
период 2021 и 2022 годов»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</si>
  <si>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"Сейкинское сельское поселение" на строительство и реконструкцию автомобильных дорог общего пользования  местного значения  в границах населенных пунктов поселения,
и искусственных сооружений на 2020 год</t>
  </si>
  <si>
    <t>Приложение 15
к решению «О бюджете 
муниципального образования "Сейкинское сельское поселение"
на 2020 год и на плановый 
период 2021 и 2022 годов»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</si>
  <si>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"Сейкинское сельское поселение" на строительство и реконструкцию автомобильных дорог общего пользования  местного значения  в границах населенных пунктов поселения,
и искусственных сооружений на 2021 - 2022 годы</t>
  </si>
  <si>
    <t xml:space="preserve">Сумма на 2022 год </t>
  </si>
  <si>
    <t>Приложение 16
к решению «О бюджете 
муниципального образования "Сейкинское сельское поселение"
на 2020 год и на плановый 
период 2021 и 2022 годов»</t>
  </si>
  <si>
    <t>Приложение 17
к решению «О бюджете 
муниципального образования "Сейкинское сельское поселение"
на 2020 год и на плановый 
период 2021 и 2022 годов»</t>
  </si>
  <si>
    <t>Приложение 18
к решению «О бюджете 
муниципального образования "Сейкинское сельское поселение"
на 2020 год и на плановый 
период 2021 и 2022 годов»</t>
  </si>
  <si>
    <t xml:space="preserve">Распределение бюджетных ассигнований бюджета муниципального образования "Сейкинское сельское поселение"  на осуществление бюджетных инвестиций в объекты капитального строительства (реконструкции) объектов муниципальной собственности на 2022 год </t>
  </si>
  <si>
    <t>Приложение 19
к решению «О бюджете 
муниципального образования "Сейкинское сельское поселение"
на 2020 год и на плановый 
период 2021 и 2022 годов»</t>
  </si>
  <si>
    <t xml:space="preserve">Расходы бюджета муниципального образования "Сейкинское сельское поселение" на проведение капитального ремонта объектов социально-культурной сферы на 2020 год </t>
  </si>
  <si>
    <t>Приложение 20
к решению «О бюджете 
муниципального образования "Сейкинское сельское поселение"
на 2020 год и на плановый 
период 2021 и 2022 годов»</t>
  </si>
  <si>
    <t>Распределение бюджетных ассигнований бюджета муниципального образования "Сейкинское сельское поселение" на проведение капитального ремонта объектов социально-культурной сферы на 2021 - 2022 годы</t>
  </si>
  <si>
    <t>Приложение 21
к решению «О бюджете 
муниципального образования "Сейкинское сельское поселение"
на 2020 год и на плановый 
период 2021 и 2022 годов»</t>
  </si>
  <si>
    <t>Иные межбюджетные трансферты, выделяемые из бюджета муниципального образования "___________ "  на финансирование расходов, связанных с передачей полномочий органам местного самоуправления муниципального образования "____________ района" на 2020 год</t>
  </si>
  <si>
    <t>Приложение 22
к решению «О бюджете 
муниципального образования "Сейкинское сельское поселение"
на 2020 год и на плановый 
период 2021 и 2022 годов»</t>
  </si>
  <si>
    <t>Иные межбюджетные трансферты, выделяемые из бюджета муниципального образования "_______" на финансирование расходов, связанных с передачей полномочий органам местного самоуправления муниципального образования "____________ района" на 2021 год</t>
  </si>
  <si>
    <t>Приложение 23
к решению «О бюджете 
муниципального образования "Сейкинское сельское поселение"
на 2020 год и на плановый 
период 2020 и 2021 годов»</t>
  </si>
  <si>
    <t>Иные межбюджетные трансферты, выделяемые из бюджета муниципального образования "_____ " на финансирование расходов, связанных с передачей полномочий органам местного самоуправления муниципального образования "____________ района" на 2022 год</t>
  </si>
  <si>
    <t>Приложение 24
к решению «О бюджете 
муниципального образования "Сейкинское сельское поселение"
на 2020 год и на плановый 
период 2021 и 2022 годов»</t>
  </si>
  <si>
    <t>Перечень главных администраторов источников финансирования дефицита бюджета муниципального образования "Сейкинское сельское поселение" на 2020 год и на плановый период 2021-2022 гг.</t>
  </si>
  <si>
    <t xml:space="preserve">  Нормативы распределения доходов  в 2020 году и на плановый период 2021 и 2022 годов</t>
  </si>
  <si>
    <t>Объем поступлений доходов в бюджет муниципального образования "Сейкинского сельского поселения" в 2020 году</t>
  </si>
  <si>
    <t>Объем поступлений доходов в бюджет муниципального образования "Сейкинского сельского поселения" в 2021-2022 годах</t>
  </si>
  <si>
    <t>Распределение бюджетных ассигнований по разделам, подразделам классификации расходов бюджета муниципального образования "Сейкинского сельского поселения"  на 2020 год</t>
  </si>
  <si>
    <t>Распределение бюджетных ассигнований по разделам, подразделам классификации расходов бюджета муниципального образования "Сейкинского сельского поселения"  на 2021-2022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</si>
  <si>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"Сейкинского сельского поселения"  на 2021 и на 2022 годы</t>
  </si>
  <si>
    <t>Ведомственная структура расходов бюджета муниципального образования "Сейкинское сельское поселение "   на 2021 - 2022 годы</t>
  </si>
  <si>
    <t>Распределение бюджетных ассигнований на осуществление бюджетных инвестиций за счет средств Дорожного фонда муниципального образования "Сейкинское сельское поселение" на строительство и реконструкцию автомобильных дорог общего пользования  местного значения  в границах населенных пунктов поселения,
и искусственных сооружений на 2020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</si>
  <si>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"Сейкинское сельское поселение" на строительство и реконструкцию автомобильных дорог общего пользования  местного значения  в границах населенных пунктов поселения,
и искусственных сооружений на 2021 - 20222 годы</t>
  </si>
  <si>
    <t xml:space="preserve">Расходы бюджета муниципального образования "Сейкинское сельское поселение" на реализацию муниципальных программ на 2020-2022 год </t>
  </si>
  <si>
    <t>Программа муниципальных внутренних заимствований муниципального образования " Сейкинское сельское поселение "  на 2020 год</t>
  </si>
  <si>
    <t>Программа муниципальных внутренних заимствований муниципального образования " Сейкинское сельское поселение "  на 2021-2022 годы</t>
  </si>
  <si>
    <t>Программа муниципальных гарантий  муниципального образования "Сейкинское сельское поселение" в валюте Российской Федерации на 2020 год</t>
  </si>
  <si>
    <t>Программа муниципальных гарантий  муниципального образования "Сейкинское сельское поселение" в валюте Российской Федерации на 2021-2022 годы</t>
  </si>
  <si>
    <t>Изменение (+, -)</t>
  </si>
  <si>
    <t>Изменение (+,-)</t>
  </si>
  <si>
    <t>27,4</t>
  </si>
  <si>
    <t>0</t>
  </si>
  <si>
    <t>-81,1</t>
  </si>
  <si>
    <t>108,5</t>
  </si>
  <si>
    <t>0106</t>
  </si>
  <si>
    <t>8</t>
  </si>
  <si>
    <t>Непрограммные направления деятельности</t>
  </si>
  <si>
    <t>Подпрограмма "Устойчивое развитие систем жизнеобеспечения"</t>
  </si>
  <si>
    <t>Основное мероприятие "Обеспечение пожарной безопасности "</t>
  </si>
  <si>
    <t>0000000000</t>
  </si>
  <si>
    <t>0110000000</t>
  </si>
  <si>
    <t>Основное мероприятие "Дорожное хозяйство (дорожные фонды)"</t>
  </si>
  <si>
    <t>Основное мероприятие "Благоустройство"</t>
  </si>
  <si>
    <t>00</t>
  </si>
  <si>
    <t>Подпрограмма "Развитие социально-культурной сферы"</t>
  </si>
  <si>
    <t>0120000000</t>
  </si>
  <si>
    <t>Основное мероприятие "Культура"</t>
  </si>
  <si>
    <t>Основное мероприятие "Социальная политика "</t>
  </si>
  <si>
    <t>01200000000</t>
  </si>
  <si>
    <t>Основное мероприятие "Физическая культура "</t>
  </si>
  <si>
    <t>Всего расходов</t>
  </si>
  <si>
    <t xml:space="preserve">1 06 06000 00 0000 000 </t>
  </si>
  <si>
    <t>Земельный налог</t>
  </si>
  <si>
    <t>1 06 06000 00 0000 000</t>
  </si>
  <si>
    <t>Расходы бюджета муниципального образования "Сейкинское сельское поселение" на реализацию муниципальных программ на 2019-2024 год</t>
  </si>
  <si>
    <t>Иные межбюджетные трансферты,  выделяемые из бюджета сельских поселений, на финансирование расходов, связанных с передачей полномочий органам местного самоуправления муниципальному образованию "Чойский  район" на 2020 год</t>
  </si>
  <si>
    <t>000 00 00 00 00 00 0000 000</t>
  </si>
  <si>
    <t>-</t>
  </si>
  <si>
    <t>000 01 00 00 00 00 0000 000</t>
  </si>
  <si>
    <t>801 01 05 00 00 00 0000 000</t>
  </si>
  <si>
    <t>целевые</t>
  </si>
  <si>
    <t>нецелевые</t>
  </si>
  <si>
    <t>Увеличение остатков средств бюджетов</t>
  </si>
  <si>
    <t>801 01 05 02 00 00 0000 500</t>
  </si>
  <si>
    <t>Увеличение остатков денежных средств  бюджетов</t>
  </si>
  <si>
    <t>801 01 05 02 01 00 0000 510</t>
  </si>
  <si>
    <t>Увеличение остатков денежных средств бюджетов сельских поселений</t>
  </si>
  <si>
    <t>801 01 05 02 01 10 0000 510</t>
  </si>
  <si>
    <t xml:space="preserve">  Уменьшение прочих остатков средств бюджетов</t>
  </si>
  <si>
    <t>801 01 05 02 00 00 0000 600</t>
  </si>
  <si>
    <t xml:space="preserve">  Уменьшение прочих остатков денежных средств бюджетов</t>
  </si>
  <si>
    <t>801 01 05 02 01 00 0000 610</t>
  </si>
  <si>
    <t xml:space="preserve">  Уменьшение прочих остатков денежных средств бюджетов сельских поселений</t>
  </si>
  <si>
    <t>801 01 05 02 01 10 0000 610</t>
  </si>
  <si>
    <t>000 01 02 00 00 00 0000 000</t>
  </si>
  <si>
    <t>000 01 02 00 00 00 0000 700</t>
  </si>
  <si>
    <t>000 01 02 00 00 10 0000 710</t>
  </si>
  <si>
    <t>000 01 02 00 00 00 0000 800</t>
  </si>
  <si>
    <t xml:space="preserve">000 01 02 00 00 10 0000 810 </t>
  </si>
  <si>
    <t>000 01 03 00 00 00 0000 000</t>
  </si>
  <si>
    <t>000 01 03 01 00 00 0000 000</t>
  </si>
  <si>
    <t xml:space="preserve">000 01 03 01 00 10 0000 710 </t>
  </si>
  <si>
    <t xml:space="preserve">000 01 03 01 00 00 0000 800 </t>
  </si>
  <si>
    <t>000 01 03 01 00 10 0000 810</t>
  </si>
  <si>
    <t>1050000000000000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</si>
  <si>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</si>
  <si>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</si>
  <si>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</si>
  <si>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</si>
  <si>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</si>
  <si>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</si>
  <si>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</si>
  <si>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Итого источников финансирования</t>
  </si>
  <si>
    <t>01050000000000500</t>
  </si>
  <si>
    <t>01050200000000500</t>
  </si>
  <si>
    <t>1050201100000510</t>
  </si>
  <si>
    <t>1050201000000510</t>
  </si>
  <si>
    <t>01050000000000600</t>
  </si>
  <si>
    <t>01050200000000600</t>
  </si>
  <si>
    <t>01050201000000610</t>
  </si>
  <si>
    <t>01050201100000610</t>
  </si>
  <si>
    <t>90000000000000000</t>
  </si>
</sst>
</file>

<file path=xl/styles.xml><?xml version="1.0" encoding="utf-8"?>
<styleSheet xmlns="http://schemas.openxmlformats.org/spreadsheetml/2006/main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  <numFmt numFmtId="167" formatCode="#,##0.0_р_."/>
  </numFmts>
  <fonts count="5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Arial Cyr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b/>
      <i/>
      <sz val="10"/>
      <color indexed="8"/>
      <name val="Arial Cyr"/>
      <charset val="204"/>
    </font>
    <font>
      <i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3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4"/>
      <name val="Arial Cyr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i/>
      <sz val="13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0" borderId="0" applyNumberFormat="0" applyFont="0" applyFill="0" applyBorder="0" applyAlignment="0" applyProtection="0">
      <alignment vertical="top"/>
    </xf>
    <xf numFmtId="0" fontId="24" fillId="0" borderId="0">
      <alignment vertical="top"/>
    </xf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9" fontId="50" fillId="0" borderId="22">
      <alignment horizontal="center" vertical="center"/>
    </xf>
    <xf numFmtId="0" fontId="50" fillId="0" borderId="23">
      <alignment horizontal="left" wrapText="1"/>
    </xf>
  </cellStyleXfs>
  <cellXfs count="496">
    <xf numFmtId="0" fontId="0" fillId="0" borderId="0" xfId="0"/>
    <xf numFmtId="0" fontId="4" fillId="0" borderId="0" xfId="0" applyFont="1" applyFill="1"/>
    <xf numFmtId="43" fontId="4" fillId="0" borderId="0" xfId="1" applyFont="1" applyFill="1"/>
    <xf numFmtId="0" fontId="4" fillId="0" borderId="0" xfId="0" applyFont="1" applyFill="1" applyBorder="1" applyAlignment="1">
      <alignment horizontal="center" wrapText="1"/>
    </xf>
    <xf numFmtId="43" fontId="4" fillId="0" borderId="0" xfId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43" fontId="5" fillId="0" borderId="0" xfId="1" applyFont="1" applyFill="1" applyBorder="1" applyAlignment="1">
      <alignment horizontal="center" wrapText="1"/>
    </xf>
    <xf numFmtId="0" fontId="4" fillId="0" borderId="0" xfId="0" applyFont="1" applyFill="1" applyBorder="1"/>
    <xf numFmtId="43" fontId="4" fillId="0" borderId="0" xfId="1" applyFont="1" applyFill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0" fillId="0" borderId="0" xfId="0" applyAlignment="1"/>
    <xf numFmtId="0" fontId="4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/>
    </xf>
    <xf numFmtId="43" fontId="4" fillId="0" borderId="0" xfId="1" applyFont="1" applyFill="1" applyAlignment="1">
      <alignment horizontal="right"/>
    </xf>
    <xf numFmtId="43" fontId="4" fillId="0" borderId="0" xfId="1" applyFont="1" applyFill="1" applyAlignment="1">
      <alignment horizontal="center"/>
    </xf>
    <xf numFmtId="0" fontId="7" fillId="0" borderId="0" xfId="0" applyFont="1" applyFill="1"/>
    <xf numFmtId="0" fontId="10" fillId="0" borderId="0" xfId="0" applyFont="1"/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>
      <alignment horizontal="right" vertical="justify"/>
    </xf>
    <xf numFmtId="0" fontId="2" fillId="0" borderId="0" xfId="0" applyFont="1" applyAlignment="1">
      <alignment horizontal="left" vertical="justify"/>
    </xf>
    <xf numFmtId="0" fontId="10" fillId="0" borderId="0" xfId="0" applyFont="1" applyFill="1" applyBorder="1" applyAlignment="1">
      <alignment horizontal="left" vertical="justify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3" fillId="0" borderId="0" xfId="0" applyFont="1" applyAlignment="1">
      <alignment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49" fontId="16" fillId="0" borderId="0" xfId="0" applyNumberFormat="1" applyFont="1" applyAlignment="1">
      <alignment horizontal="center" vertical="top" wrapText="1"/>
    </xf>
    <xf numFmtId="0" fontId="18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10" fillId="0" borderId="0" xfId="0" applyFont="1" applyAlignment="1">
      <alignment horizontal="center" vertical="top" wrapText="1"/>
    </xf>
    <xf numFmtId="165" fontId="10" fillId="0" borderId="0" xfId="0" applyNumberFormat="1" applyFont="1" applyAlignment="1">
      <alignment horizontal="right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0" fillId="0" borderId="0" xfId="0" applyNumberFormat="1" applyFont="1" applyAlignment="1">
      <alignment horizontal="center"/>
    </xf>
    <xf numFmtId="0" fontId="5" fillId="0" borderId="0" xfId="5" applyFont="1" applyBorder="1" applyAlignment="1">
      <alignment horizontal="justify" vertical="center" wrapText="1"/>
    </xf>
    <xf numFmtId="0" fontId="5" fillId="0" borderId="0" xfId="5" applyFont="1" applyBorder="1" applyAlignment="1">
      <alignment horizontal="center" wrapText="1"/>
    </xf>
    <xf numFmtId="0" fontId="4" fillId="0" borderId="0" xfId="5" applyFont="1" applyAlignment="1">
      <alignment vertical="top" wrapText="1"/>
    </xf>
    <xf numFmtId="0" fontId="4" fillId="0" borderId="0" xfId="5" applyFont="1" applyAlignment="1">
      <alignment horizontal="right" vertical="top" wrapText="1"/>
    </xf>
    <xf numFmtId="0" fontId="25" fillId="0" borderId="1" xfId="5" applyFont="1" applyBorder="1" applyAlignment="1">
      <alignment horizontal="justify" vertical="center" wrapText="1"/>
    </xf>
    <xf numFmtId="0" fontId="25" fillId="0" borderId="1" xfId="5" applyFont="1" applyBorder="1" applyAlignment="1">
      <alignment horizontal="center" vertical="center" wrapText="1"/>
    </xf>
    <xf numFmtId="167" fontId="25" fillId="0" borderId="1" xfId="5" applyNumberFormat="1" applyFont="1" applyFill="1" applyBorder="1" applyAlignment="1" applyProtection="1">
      <alignment horizontal="center" vertical="center" wrapText="1"/>
    </xf>
    <xf numFmtId="49" fontId="4" fillId="0" borderId="0" xfId="5" applyNumberFormat="1" applyFont="1" applyBorder="1" applyAlignment="1">
      <alignment horizontal="center" vertical="center" wrapText="1"/>
    </xf>
    <xf numFmtId="0" fontId="4" fillId="0" borderId="0" xfId="5" applyFont="1" applyFill="1" applyBorder="1" applyAlignment="1">
      <alignment vertical="center" wrapText="1"/>
    </xf>
    <xf numFmtId="0" fontId="4" fillId="0" borderId="0" xfId="5" applyNumberFormat="1" applyFont="1" applyFill="1" applyBorder="1" applyAlignment="1" applyProtection="1">
      <alignment vertical="center" wrapText="1"/>
    </xf>
    <xf numFmtId="164" fontId="10" fillId="0" borderId="0" xfId="5" applyNumberFormat="1" applyFont="1" applyBorder="1" applyAlignment="1">
      <alignment horizontal="center" vertical="center" wrapText="1"/>
    </xf>
    <xf numFmtId="0" fontId="10" fillId="0" borderId="0" xfId="5" applyFont="1" applyBorder="1" applyAlignment="1">
      <alignment vertical="top" wrapText="1"/>
    </xf>
    <xf numFmtId="0" fontId="10" fillId="0" borderId="0" xfId="5" applyFont="1" applyAlignment="1">
      <alignment vertical="top" wrapText="1"/>
    </xf>
    <xf numFmtId="0" fontId="4" fillId="0" borderId="0" xfId="5" applyNumberFormat="1" applyFont="1" applyFill="1" applyBorder="1" applyAlignment="1" applyProtection="1">
      <alignment horizontal="justify" vertical="center" wrapText="1"/>
    </xf>
    <xf numFmtId="0" fontId="4" fillId="0" borderId="0" xfId="5" applyNumberFormat="1" applyFont="1" applyFill="1" applyBorder="1" applyAlignment="1" applyProtection="1">
      <alignment vertical="top" wrapText="1"/>
    </xf>
    <xf numFmtId="0" fontId="4" fillId="0" borderId="0" xfId="5" applyNumberFormat="1" applyFont="1" applyBorder="1" applyAlignment="1">
      <alignment horizontal="center" vertical="center" wrapText="1"/>
    </xf>
    <xf numFmtId="2" fontId="4" fillId="0" borderId="0" xfId="5" applyNumberFormat="1" applyFont="1" applyBorder="1" applyAlignment="1">
      <alignment horizontal="center" vertical="center" wrapText="1"/>
    </xf>
    <xf numFmtId="0" fontId="4" fillId="0" borderId="0" xfId="5" applyFont="1" applyBorder="1" applyAlignment="1">
      <alignment horizontal="center" vertical="center" wrapText="1"/>
    </xf>
    <xf numFmtId="0" fontId="4" fillId="0" borderId="0" xfId="5" applyFont="1" applyAlignment="1">
      <alignment horizontal="center" vertical="center" wrapText="1"/>
    </xf>
    <xf numFmtId="0" fontId="25" fillId="0" borderId="1" xfId="5" applyNumberFormat="1" applyFont="1" applyBorder="1" applyAlignment="1">
      <alignment horizontal="center" vertical="center" wrapText="1"/>
    </xf>
    <xf numFmtId="49" fontId="25" fillId="0" borderId="1" xfId="5" applyNumberFormat="1" applyFont="1" applyBorder="1" applyAlignment="1">
      <alignment horizontal="center" vertical="center" wrapText="1"/>
    </xf>
    <xf numFmtId="167" fontId="25" fillId="0" borderId="1" xfId="5" applyNumberFormat="1" applyFont="1" applyFill="1" applyBorder="1" applyAlignment="1">
      <alignment horizontal="center" vertical="center" wrapText="1"/>
    </xf>
    <xf numFmtId="0" fontId="10" fillId="0" borderId="0" xfId="5" applyNumberFormat="1" applyFont="1" applyFill="1" applyBorder="1" applyAlignment="1" applyProtection="1">
      <alignment horizontal="justify" vertical="center" wrapText="1"/>
    </xf>
    <xf numFmtId="0" fontId="10" fillId="0" borderId="0" xfId="5" applyNumberFormat="1" applyFont="1" applyFill="1" applyBorder="1" applyAlignment="1" applyProtection="1">
      <alignment vertical="top" wrapText="1"/>
    </xf>
    <xf numFmtId="0" fontId="10" fillId="0" borderId="0" xfId="5" applyFont="1" applyBorder="1" applyAlignment="1">
      <alignment vertical="center" wrapText="1"/>
    </xf>
    <xf numFmtId="0" fontId="12" fillId="0" borderId="0" xfId="5" applyFont="1" applyBorder="1" applyAlignment="1">
      <alignment vertical="center" wrapText="1"/>
    </xf>
    <xf numFmtId="0" fontId="12" fillId="0" borderId="0" xfId="5" applyFont="1" applyBorder="1" applyAlignment="1">
      <alignment horizontal="justify" vertical="center" wrapText="1"/>
    </xf>
    <xf numFmtId="0" fontId="12" fillId="0" borderId="11" xfId="5" applyFont="1" applyBorder="1" applyAlignment="1">
      <alignment horizontal="center" wrapText="1"/>
    </xf>
    <xf numFmtId="0" fontId="10" fillId="0" borderId="1" xfId="5" applyFont="1" applyBorder="1" applyAlignment="1">
      <alignment vertical="top" wrapText="1"/>
    </xf>
    <xf numFmtId="164" fontId="10" fillId="0" borderId="0" xfId="5" applyNumberFormat="1" applyFont="1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10" fillId="0" borderId="0" xfId="0" applyFont="1" applyAlignment="1"/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justify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top" wrapText="1"/>
    </xf>
    <xf numFmtId="0" fontId="13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7" fillId="0" borderId="0" xfId="0" applyFont="1"/>
    <xf numFmtId="0" fontId="7" fillId="0" borderId="0" xfId="0" applyFont="1" applyAlignment="1">
      <alignment horizontal="center" vertical="top" wrapText="1"/>
    </xf>
    <xf numFmtId="165" fontId="7" fillId="0" borderId="0" xfId="0" applyNumberFormat="1" applyFont="1" applyAlignment="1">
      <alignment horizontal="right" vertical="center" wrapText="1"/>
    </xf>
    <xf numFmtId="0" fontId="9" fillId="0" borderId="0" xfId="0" applyFont="1"/>
    <xf numFmtId="0" fontId="10" fillId="0" borderId="0" xfId="5" applyFont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13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43" fontId="8" fillId="0" borderId="1" xfId="1" applyNumberFormat="1" applyFont="1" applyFill="1" applyBorder="1" applyAlignment="1">
      <alignment horizontal="center"/>
    </xf>
    <xf numFmtId="0" fontId="8" fillId="0" borderId="0" xfId="0" applyFont="1" applyFill="1"/>
    <xf numFmtId="0" fontId="7" fillId="0" borderId="0" xfId="0" applyFont="1" applyFill="1" applyBorder="1" applyAlignment="1">
      <alignment horizontal="center" wrapText="1"/>
    </xf>
    <xf numFmtId="43" fontId="7" fillId="0" borderId="0" xfId="1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43" fontId="29" fillId="0" borderId="0" xfId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43" fontId="8" fillId="0" borderId="0" xfId="1" applyFont="1" applyFill="1" applyBorder="1" applyAlignment="1">
      <alignment horizontal="center" wrapText="1"/>
    </xf>
    <xf numFmtId="0" fontId="7" fillId="0" borderId="0" xfId="0" applyFont="1" applyFill="1" applyBorder="1"/>
    <xf numFmtId="43" fontId="7" fillId="0" borderId="0" xfId="1" applyFont="1" applyFill="1" applyBorder="1" applyAlignment="1">
      <alignment horizontal="center"/>
    </xf>
    <xf numFmtId="43" fontId="7" fillId="0" borderId="0" xfId="1" applyFont="1" applyFill="1" applyAlignment="1">
      <alignment horizontal="center"/>
    </xf>
    <xf numFmtId="43" fontId="8" fillId="0" borderId="1" xfId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43" fontId="7" fillId="0" borderId="0" xfId="0" applyNumberFormat="1" applyFont="1" applyFill="1"/>
    <xf numFmtId="166" fontId="8" fillId="0" borderId="1" xfId="1" applyNumberFormat="1" applyFont="1" applyFill="1" applyBorder="1"/>
    <xf numFmtId="0" fontId="7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1" xfId="0" applyFont="1" applyBorder="1" applyAlignment="1">
      <alignment horizontal="justify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49" fontId="8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justify" vertical="top" wrapText="1"/>
    </xf>
    <xf numFmtId="0" fontId="32" fillId="0" borderId="1" xfId="0" applyFont="1" applyBorder="1" applyAlignment="1">
      <alignment horizontal="center" vertical="center" wrapText="1"/>
    </xf>
    <xf numFmtId="0" fontId="32" fillId="0" borderId="0" xfId="0" applyFont="1"/>
    <xf numFmtId="0" fontId="33" fillId="0" borderId="0" xfId="0" applyFont="1"/>
    <xf numFmtId="0" fontId="33" fillId="0" borderId="0" xfId="0" applyFont="1" applyBorder="1"/>
    <xf numFmtId="0" fontId="27" fillId="0" borderId="0" xfId="0" applyFont="1" applyAlignment="1"/>
    <xf numFmtId="0" fontId="27" fillId="0" borderId="0" xfId="0" applyFont="1" applyAlignment="1">
      <alignment horizontal="right" vertical="justify"/>
    </xf>
    <xf numFmtId="0" fontId="27" fillId="0" borderId="0" xfId="0" applyFont="1" applyAlignment="1">
      <alignment horizontal="left" vertical="justify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top" wrapText="1"/>
    </xf>
    <xf numFmtId="0" fontId="30" fillId="0" borderId="0" xfId="5" applyFont="1" applyAlignment="1">
      <alignment vertical="top" wrapText="1"/>
    </xf>
    <xf numFmtId="0" fontId="4" fillId="0" borderId="0" xfId="5" applyFont="1" applyAlignment="1">
      <alignment vertical="center" wrapText="1"/>
    </xf>
    <xf numFmtId="0" fontId="30" fillId="0" borderId="1" xfId="5" applyFont="1" applyBorder="1" applyAlignment="1">
      <alignment horizontal="center" vertical="center" wrapText="1"/>
    </xf>
    <xf numFmtId="0" fontId="30" fillId="0" borderId="1" xfId="5" applyNumberFormat="1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 wrapText="1"/>
    </xf>
    <xf numFmtId="0" fontId="4" fillId="0" borderId="1" xfId="5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right" vertical="center" wrapText="1"/>
    </xf>
    <xf numFmtId="0" fontId="2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0" fillId="0" borderId="0" xfId="0" applyFont="1"/>
    <xf numFmtId="0" fontId="7" fillId="0" borderId="6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 wrapText="1"/>
    </xf>
    <xf numFmtId="0" fontId="25" fillId="0" borderId="1" xfId="5" applyFont="1" applyFill="1" applyBorder="1" applyAlignment="1">
      <alignment horizontal="center" vertical="center" wrapText="1"/>
    </xf>
    <xf numFmtId="0" fontId="25" fillId="0" borderId="1" xfId="5" applyFont="1" applyBorder="1" applyAlignment="1">
      <alignment vertical="top" wrapText="1"/>
    </xf>
    <xf numFmtId="0" fontId="25" fillId="0" borderId="1" xfId="5" applyNumberFormat="1" applyFont="1" applyFill="1" applyBorder="1" applyAlignment="1" applyProtection="1">
      <alignment horizontal="justify" vertical="center" wrapText="1"/>
    </xf>
    <xf numFmtId="0" fontId="25" fillId="0" borderId="1" xfId="5" applyNumberFormat="1" applyFont="1" applyFill="1" applyBorder="1" applyAlignment="1" applyProtection="1">
      <alignment vertical="top" wrapText="1"/>
    </xf>
    <xf numFmtId="167" fontId="25" fillId="0" borderId="1" xfId="5" applyNumberFormat="1" applyFont="1" applyFill="1" applyBorder="1" applyAlignment="1" applyProtection="1">
      <alignment horizontal="center" vertical="top" wrapText="1"/>
    </xf>
    <xf numFmtId="0" fontId="37" fillId="0" borderId="1" xfId="5" applyFont="1" applyBorder="1" applyAlignment="1">
      <alignment horizontal="center" vertical="center" wrapText="1"/>
    </xf>
    <xf numFmtId="0" fontId="37" fillId="0" borderId="1" xfId="5" applyNumberFormat="1" applyFont="1" applyFill="1" applyBorder="1" applyAlignment="1" applyProtection="1">
      <alignment horizontal="justify" vertical="center" wrapText="1"/>
    </xf>
    <xf numFmtId="0" fontId="37" fillId="0" borderId="1" xfId="5" applyNumberFormat="1" applyFont="1" applyFill="1" applyBorder="1" applyAlignment="1" applyProtection="1">
      <alignment vertical="top" wrapText="1"/>
    </xf>
    <xf numFmtId="167" fontId="37" fillId="0" borderId="1" xfId="5" applyNumberFormat="1" applyFont="1" applyFill="1" applyBorder="1" applyAlignment="1" applyProtection="1">
      <alignment horizontal="center" vertical="center" wrapText="1"/>
    </xf>
    <xf numFmtId="164" fontId="14" fillId="0" borderId="1" xfId="5" applyNumberFormat="1" applyFont="1" applyBorder="1" applyAlignment="1">
      <alignment vertical="top" wrapText="1"/>
    </xf>
    <xf numFmtId="0" fontId="14" fillId="0" borderId="0" xfId="5" applyFont="1" applyAlignment="1">
      <alignment vertical="top" wrapText="1"/>
    </xf>
    <xf numFmtId="0" fontId="25" fillId="0" borderId="1" xfId="5" applyNumberFormat="1" applyFont="1" applyFill="1" applyBorder="1" applyAlignment="1" applyProtection="1">
      <alignment horizontal="center" vertical="center" wrapText="1"/>
    </xf>
    <xf numFmtId="164" fontId="10" fillId="0" borderId="0" xfId="5" applyNumberFormat="1" applyFont="1" applyAlignment="1">
      <alignment vertical="top" wrapText="1"/>
    </xf>
    <xf numFmtId="0" fontId="27" fillId="0" borderId="0" xfId="0" applyFont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horizontal="center" wrapText="1"/>
    </xf>
    <xf numFmtId="0" fontId="27" fillId="3" borderId="0" xfId="0" applyFont="1" applyFill="1"/>
    <xf numFmtId="1" fontId="7" fillId="4" borderId="1" xfId="0" applyNumberFormat="1" applyFont="1" applyFill="1" applyBorder="1" applyAlignment="1">
      <alignment horizontal="left" vertical="top" wrapText="1"/>
    </xf>
    <xf numFmtId="49" fontId="7" fillId="4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justify" vertical="center"/>
    </xf>
    <xf numFmtId="0" fontId="7" fillId="3" borderId="1" xfId="0" applyFont="1" applyFill="1" applyBorder="1" applyAlignment="1">
      <alignment horizontal="justify" vertic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49" fontId="16" fillId="0" borderId="0" xfId="0" applyNumberFormat="1" applyFont="1" applyBorder="1" applyAlignment="1">
      <alignment horizontal="center" vertical="top" wrapText="1"/>
    </xf>
    <xf numFmtId="0" fontId="18" fillId="0" borderId="0" xfId="0" applyFont="1" applyBorder="1"/>
    <xf numFmtId="0" fontId="17" fillId="0" borderId="0" xfId="0" applyFont="1" applyBorder="1" applyAlignment="1">
      <alignment horizontal="right" wrapText="1"/>
    </xf>
    <xf numFmtId="0" fontId="7" fillId="0" borderId="0" xfId="0" applyFont="1" applyBorder="1"/>
    <xf numFmtId="0" fontId="20" fillId="0" borderId="0" xfId="0" applyFont="1" applyBorder="1"/>
    <xf numFmtId="0" fontId="36" fillId="0" borderId="0" xfId="0" applyFont="1" applyFill="1" applyBorder="1"/>
    <xf numFmtId="0" fontId="15" fillId="0" borderId="0" xfId="0" applyFont="1" applyFill="1" applyBorder="1"/>
    <xf numFmtId="0" fontId="35" fillId="0" borderId="0" xfId="0" applyFont="1" applyFill="1" applyBorder="1"/>
    <xf numFmtId="0" fontId="27" fillId="0" borderId="0" xfId="0" applyFont="1" applyFill="1" applyBorder="1"/>
    <xf numFmtId="0" fontId="34" fillId="0" borderId="0" xfId="0" applyFont="1" applyFill="1" applyBorder="1"/>
    <xf numFmtId="0" fontId="12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vertical="top" wrapText="1"/>
    </xf>
    <xf numFmtId="0" fontId="3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right" wrapText="1"/>
    </xf>
    <xf numFmtId="0" fontId="13" fillId="0" borderId="0" xfId="0" applyFont="1" applyFill="1" applyBorder="1" applyAlignment="1">
      <alignment horizontal="right"/>
    </xf>
    <xf numFmtId="0" fontId="40" fillId="0" borderId="13" xfId="0" applyFont="1" applyFill="1" applyBorder="1" applyAlignment="1">
      <alignment horizontal="center" vertical="top" wrapText="1"/>
    </xf>
    <xf numFmtId="0" fontId="40" fillId="0" borderId="4" xfId="0" applyFont="1" applyFill="1" applyBorder="1" applyAlignment="1">
      <alignment horizontal="center" vertical="top" wrapText="1"/>
    </xf>
    <xf numFmtId="49" fontId="40" fillId="0" borderId="4" xfId="0" applyNumberFormat="1" applyFont="1" applyFill="1" applyBorder="1" applyAlignment="1">
      <alignment horizontal="center" vertical="top" wrapText="1"/>
    </xf>
    <xf numFmtId="0" fontId="40" fillId="0" borderId="1" xfId="0" applyFont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top" wrapText="1"/>
    </xf>
    <xf numFmtId="0" fontId="39" fillId="0" borderId="1" xfId="0" applyFont="1" applyFill="1" applyBorder="1" applyAlignment="1">
      <alignment horizontal="center" vertical="top" wrapText="1"/>
    </xf>
    <xf numFmtId="49" fontId="39" fillId="0" borderId="1" xfId="0" applyNumberFormat="1" applyFont="1" applyFill="1" applyBorder="1" applyAlignment="1">
      <alignment horizontal="center" vertical="top" wrapText="1"/>
    </xf>
    <xf numFmtId="0" fontId="39" fillId="0" borderId="3" xfId="0" applyFont="1" applyFill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7" xfId="0" applyFont="1" applyFill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0" xfId="0" applyFont="1" applyFill="1"/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2" fillId="0" borderId="0" xfId="0" applyFont="1"/>
    <xf numFmtId="0" fontId="43" fillId="0" borderId="0" xfId="0" applyFont="1" applyAlignment="1">
      <alignment vertical="top" wrapText="1"/>
    </xf>
    <xf numFmtId="0" fontId="10" fillId="0" borderId="0" xfId="0" applyFont="1" applyBorder="1"/>
    <xf numFmtId="0" fontId="10" fillId="0" borderId="0" xfId="0" applyFont="1" applyBorder="1" applyAlignment="1"/>
    <xf numFmtId="9" fontId="10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justify"/>
    </xf>
    <xf numFmtId="0" fontId="10" fillId="0" borderId="1" xfId="0" applyFont="1" applyBorder="1" applyAlignment="1">
      <alignment horizontal="center"/>
    </xf>
    <xf numFmtId="9" fontId="0" fillId="0" borderId="8" xfId="0" applyNumberForma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7" fillId="0" borderId="1" xfId="0" applyFont="1" applyBorder="1" applyAlignment="1"/>
    <xf numFmtId="9" fontId="10" fillId="0" borderId="1" xfId="0" applyNumberFormat="1" applyFont="1" applyBorder="1" applyAlignment="1">
      <alignment horizontal="center"/>
    </xf>
    <xf numFmtId="0" fontId="17" fillId="0" borderId="1" xfId="0" applyFont="1" applyBorder="1"/>
    <xf numFmtId="0" fontId="10" fillId="0" borderId="1" xfId="0" applyFont="1" applyBorder="1"/>
    <xf numFmtId="0" fontId="10" fillId="0" borderId="15" xfId="0" applyFont="1" applyBorder="1" applyAlignment="1"/>
    <xf numFmtId="0" fontId="0" fillId="0" borderId="1" xfId="0" applyBorder="1" applyAlignment="1"/>
    <xf numFmtId="0" fontId="10" fillId="0" borderId="10" xfId="0" applyFont="1" applyBorder="1" applyAlignment="1">
      <alignment horizontal="center"/>
    </xf>
    <xf numFmtId="9" fontId="10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 vertical="justify"/>
    </xf>
    <xf numFmtId="9" fontId="0" fillId="0" borderId="8" xfId="0" applyNumberForma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28" fillId="0" borderId="16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9" fillId="0" borderId="0" xfId="0" applyFont="1" applyBorder="1"/>
    <xf numFmtId="0" fontId="0" fillId="0" borderId="0" xfId="0" applyBorder="1"/>
    <xf numFmtId="0" fontId="7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top"/>
    </xf>
    <xf numFmtId="0" fontId="30" fillId="0" borderId="1" xfId="0" applyFont="1" applyFill="1" applyBorder="1" applyAlignment="1">
      <alignment horizontal="center" vertical="top"/>
    </xf>
    <xf numFmtId="0" fontId="30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top" wrapText="1"/>
    </xf>
    <xf numFmtId="0" fontId="45" fillId="0" borderId="1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46" fillId="0" borderId="0" xfId="0" applyFont="1"/>
    <xf numFmtId="0" fontId="46" fillId="0" borderId="1" xfId="0" applyFont="1" applyFill="1" applyBorder="1" applyAlignment="1">
      <alignment horizontal="center" vertical="top" wrapText="1"/>
    </xf>
    <xf numFmtId="165" fontId="28" fillId="0" borderId="0" xfId="0" applyNumberFormat="1" applyFont="1" applyFill="1" applyBorder="1" applyAlignment="1">
      <alignment horizontal="center" wrapText="1"/>
    </xf>
    <xf numFmtId="0" fontId="47" fillId="0" borderId="1" xfId="0" applyFont="1" applyBorder="1"/>
    <xf numFmtId="0" fontId="0" fillId="0" borderId="0" xfId="0"/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0" fillId="0" borderId="0" xfId="0"/>
    <xf numFmtId="0" fontId="2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 wrapText="1"/>
    </xf>
    <xf numFmtId="165" fontId="27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165" fontId="28" fillId="0" borderId="1" xfId="0" applyNumberFormat="1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46" fillId="0" borderId="6" xfId="0" applyFont="1" applyFill="1" applyBorder="1" applyAlignment="1">
      <alignment horizontal="center" vertical="top" wrapText="1"/>
    </xf>
    <xf numFmtId="0" fontId="10" fillId="0" borderId="19" xfId="0" applyFont="1" applyBorder="1" applyAlignment="1">
      <alignment horizontal="left" vertical="top" wrapText="1"/>
    </xf>
    <xf numFmtId="0" fontId="46" fillId="0" borderId="0" xfId="0" applyFont="1" applyFill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0" fillId="0" borderId="0" xfId="0"/>
    <xf numFmtId="0" fontId="10" fillId="0" borderId="0" xfId="0" applyFont="1" applyAlignment="1">
      <alignment horizontal="right" vertical="top" wrapText="1"/>
    </xf>
    <xf numFmtId="1" fontId="7" fillId="0" borderId="1" xfId="0" applyNumberFormat="1" applyFont="1" applyBorder="1" applyAlignment="1">
      <alignment horizontal="left" vertical="top" wrapText="1"/>
    </xf>
    <xf numFmtId="1" fontId="7" fillId="5" borderId="1" xfId="0" applyNumberFormat="1" applyFont="1" applyFill="1" applyBorder="1" applyAlignment="1">
      <alignment horizontal="left" vertical="top" wrapText="1"/>
    </xf>
    <xf numFmtId="49" fontId="7" fillId="5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top" wrapText="1"/>
    </xf>
    <xf numFmtId="0" fontId="48" fillId="0" borderId="1" xfId="0" applyFont="1" applyBorder="1" applyAlignment="1">
      <alignment horizontal="center" vertical="center"/>
    </xf>
    <xf numFmtId="0" fontId="30" fillId="0" borderId="0" xfId="0" applyFont="1"/>
    <xf numFmtId="0" fontId="3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7" fillId="4" borderId="1" xfId="0" applyNumberFormat="1" applyFont="1" applyFill="1" applyBorder="1"/>
    <xf numFmtId="2" fontId="7" fillId="0" borderId="1" xfId="0" applyNumberFormat="1" applyFont="1" applyBorder="1"/>
    <xf numFmtId="2" fontId="7" fillId="5" borderId="1" xfId="0" applyNumberFormat="1" applyFont="1" applyFill="1" applyBorder="1"/>
    <xf numFmtId="2" fontId="7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right" wrapText="1"/>
    </xf>
    <xf numFmtId="2" fontId="7" fillId="4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7" fillId="5" borderId="1" xfId="0" applyNumberFormat="1" applyFont="1" applyFill="1" applyBorder="1" applyAlignment="1">
      <alignment horizontal="center" wrapText="1"/>
    </xf>
    <xf numFmtId="2" fontId="7" fillId="4" borderId="1" xfId="0" applyNumberFormat="1" applyFont="1" applyFill="1" applyBorder="1" applyAlignment="1">
      <alignment horizontal="center"/>
    </xf>
    <xf numFmtId="49" fontId="40" fillId="0" borderId="6" xfId="0" applyNumberFormat="1" applyFont="1" applyFill="1" applyBorder="1" applyAlignment="1">
      <alignment horizontal="center" vertical="top" wrapText="1"/>
    </xf>
    <xf numFmtId="49" fontId="39" fillId="0" borderId="7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justify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 wrapText="1"/>
    </xf>
    <xf numFmtId="0" fontId="27" fillId="0" borderId="0" xfId="0" applyFont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/>
    </xf>
    <xf numFmtId="165" fontId="28" fillId="0" borderId="7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justify" vertical="center"/>
    </xf>
    <xf numFmtId="0" fontId="13" fillId="3" borderId="1" xfId="0" applyFont="1" applyFill="1" applyBorder="1" applyAlignment="1">
      <alignment horizontal="justify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top" wrapText="1"/>
    </xf>
    <xf numFmtId="49" fontId="13" fillId="3" borderId="1" xfId="0" applyNumberFormat="1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49" fontId="19" fillId="0" borderId="0" xfId="0" applyNumberFormat="1" applyFont="1" applyAlignment="1">
      <alignment horizontal="center" vertical="top" wrapText="1"/>
    </xf>
    <xf numFmtId="0" fontId="19" fillId="0" borderId="0" xfId="0" applyFont="1" applyAlignment="1">
      <alignment vertical="top" wrapText="1"/>
    </xf>
    <xf numFmtId="49" fontId="13" fillId="3" borderId="1" xfId="0" applyNumberFormat="1" applyFont="1" applyFill="1" applyBorder="1" applyAlignment="1">
      <alignment horizontal="center" vertical="top" wrapText="1"/>
    </xf>
    <xf numFmtId="2" fontId="13" fillId="3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/>
    </xf>
    <xf numFmtId="2" fontId="13" fillId="3" borderId="1" xfId="0" applyNumberFormat="1" applyFont="1" applyFill="1" applyBorder="1" applyAlignment="1">
      <alignment horizontal="center" vertical="center"/>
    </xf>
    <xf numFmtId="2" fontId="13" fillId="3" borderId="7" xfId="0" applyNumberFormat="1" applyFont="1" applyFill="1" applyBorder="1" applyAlignment="1">
      <alignment horizontal="center" vertical="center"/>
    </xf>
    <xf numFmtId="165" fontId="19" fillId="3" borderId="7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49" fontId="7" fillId="3" borderId="1" xfId="0" applyNumberFormat="1" applyFont="1" applyFill="1" applyBorder="1" applyAlignment="1">
      <alignment horizontal="left" vertical="top" wrapText="1"/>
    </xf>
    <xf numFmtId="165" fontId="19" fillId="0" borderId="1" xfId="0" applyNumberFormat="1" applyFont="1" applyBorder="1" applyAlignment="1">
      <alignment horizontal="center"/>
    </xf>
    <xf numFmtId="49" fontId="39" fillId="0" borderId="1" xfId="0" applyNumberFormat="1" applyFont="1" applyFill="1" applyBorder="1" applyAlignment="1">
      <alignment horizontal="center" vertical="center" wrapText="1"/>
    </xf>
    <xf numFmtId="49" fontId="39" fillId="0" borderId="7" xfId="0" applyNumberFormat="1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9" fillId="0" borderId="7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5" fontId="19" fillId="0" borderId="1" xfId="0" applyNumberFormat="1" applyFont="1" applyBorder="1" applyAlignment="1">
      <alignment horizontal="center" vertical="top" wrapText="1"/>
    </xf>
    <xf numFmtId="0" fontId="30" fillId="0" borderId="1" xfId="0" applyFont="1" applyFill="1" applyBorder="1"/>
    <xf numFmtId="0" fontId="49" fillId="0" borderId="1" xfId="0" applyFont="1" applyFill="1" applyBorder="1" applyAlignment="1">
      <alignment horizontal="center" vertical="center" wrapText="1"/>
    </xf>
    <xf numFmtId="43" fontId="49" fillId="0" borderId="1" xfId="1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vertical="top"/>
    </xf>
    <xf numFmtId="49" fontId="10" fillId="0" borderId="1" xfId="0" applyNumberFormat="1" applyFont="1" applyFill="1" applyBorder="1" applyAlignment="1">
      <alignment horizontal="center" vertical="center"/>
    </xf>
    <xf numFmtId="166" fontId="49" fillId="0" borderId="1" xfId="1" applyNumberFormat="1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justify" vertical="top"/>
    </xf>
    <xf numFmtId="0" fontId="30" fillId="0" borderId="1" xfId="0" applyFont="1" applyFill="1" applyBorder="1" applyAlignment="1">
      <alignment horizontal="justify" vertical="top"/>
    </xf>
    <xf numFmtId="0" fontId="49" fillId="0" borderId="1" xfId="0" applyFont="1" applyFill="1" applyBorder="1" applyAlignment="1">
      <alignment vertical="top" wrapText="1"/>
    </xf>
    <xf numFmtId="0" fontId="30" fillId="0" borderId="1" xfId="0" applyFont="1" applyFill="1" applyBorder="1" applyAlignment="1">
      <alignment vertical="top" wrapText="1"/>
    </xf>
    <xf numFmtId="49" fontId="51" fillId="0" borderId="1" xfId="10" applyFont="1" applyBorder="1" applyProtection="1">
      <alignment horizontal="center" vertical="center"/>
    </xf>
    <xf numFmtId="0" fontId="52" fillId="0" borderId="1" xfId="11" applyNumberFormat="1" applyFont="1" applyBorder="1" applyProtection="1">
      <alignment horizontal="left" wrapText="1"/>
    </xf>
    <xf numFmtId="0" fontId="53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 wrapText="1"/>
    </xf>
    <xf numFmtId="0" fontId="4" fillId="0" borderId="1" xfId="0" applyFont="1" applyBorder="1" applyAlignment="1">
      <alignment horizontal="justify" vertical="top" wrapText="1"/>
    </xf>
    <xf numFmtId="0" fontId="1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justify" vertical="top" wrapText="1"/>
    </xf>
    <xf numFmtId="49" fontId="4" fillId="0" borderId="7" xfId="0" applyNumberFormat="1" applyFont="1" applyFill="1" applyBorder="1" applyAlignment="1">
      <alignment horizontal="justify" vertical="top" wrapText="1"/>
    </xf>
    <xf numFmtId="49" fontId="4" fillId="0" borderId="8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14" fillId="0" borderId="0" xfId="0" applyFont="1" applyAlignment="1">
      <alignment horizontal="left" wrapText="1"/>
    </xf>
    <xf numFmtId="0" fontId="0" fillId="0" borderId="0" xfId="0" applyFont="1" applyBorder="1" applyAlignment="1">
      <alignment horizontal="justify" vertical="top" wrapText="1"/>
    </xf>
    <xf numFmtId="0" fontId="10" fillId="0" borderId="19" xfId="0" applyFont="1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10" fillId="0" borderId="7" xfId="0" applyFont="1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0" fontId="10" fillId="0" borderId="7" xfId="0" applyFont="1" applyFill="1" applyBorder="1" applyAlignment="1">
      <alignment horizontal="justify" vertical="top" wrapText="1"/>
    </xf>
    <xf numFmtId="0" fontId="10" fillId="0" borderId="8" xfId="0" applyFont="1" applyFill="1" applyBorder="1" applyAlignment="1">
      <alignment horizontal="justify" vertical="top" wrapText="1"/>
    </xf>
    <xf numFmtId="0" fontId="14" fillId="0" borderId="0" xfId="0" applyFont="1" applyAlignment="1">
      <alignment vertical="top" wrapText="1"/>
    </xf>
    <xf numFmtId="0" fontId="41" fillId="0" borderId="0" xfId="0" applyFont="1" applyAlignment="1">
      <alignment vertical="top" wrapText="1"/>
    </xf>
    <xf numFmtId="0" fontId="10" fillId="0" borderId="1" xfId="0" applyFont="1" applyBorder="1" applyAlignment="1">
      <alignment horizontal="justify" vertical="top" wrapText="1"/>
    </xf>
    <xf numFmtId="0" fontId="0" fillId="0" borderId="8" xfId="0" applyFont="1" applyBorder="1" applyAlignment="1">
      <alignment horizontal="justify" vertical="top" wrapText="1"/>
    </xf>
    <xf numFmtId="0" fontId="10" fillId="0" borderId="8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49" fontId="10" fillId="0" borderId="7" xfId="0" applyNumberFormat="1" applyFont="1" applyBorder="1" applyAlignment="1">
      <alignment horizontal="center" wrapText="1"/>
    </xf>
    <xf numFmtId="49" fontId="10" fillId="0" borderId="8" xfId="0" applyNumberFormat="1" applyFont="1" applyBorder="1" applyAlignment="1">
      <alignment horizontal="center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1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/>
    <xf numFmtId="0" fontId="0" fillId="0" borderId="15" xfId="0" applyBorder="1" applyAlignment="1"/>
    <xf numFmtId="0" fontId="10" fillId="0" borderId="7" xfId="0" applyFont="1" applyBorder="1" applyAlignment="1">
      <alignment horizontal="center"/>
    </xf>
    <xf numFmtId="0" fontId="0" fillId="0" borderId="9" xfId="0" applyBorder="1" applyAlignment="1"/>
    <xf numFmtId="0" fontId="0" fillId="0" borderId="8" xfId="0" applyBorder="1" applyAlignment="1"/>
    <xf numFmtId="0" fontId="42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10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27" fillId="0" borderId="0" xfId="0" applyFont="1" applyAlignment="1"/>
    <xf numFmtId="0" fontId="4" fillId="0" borderId="0" xfId="0" applyFont="1" applyAlignment="1">
      <alignment horizontal="righ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0" fillId="0" borderId="0" xfId="0"/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wrapText="1"/>
    </xf>
    <xf numFmtId="0" fontId="19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27" fillId="0" borderId="0" xfId="0" applyFont="1" applyBorder="1" applyAlignment="1"/>
    <xf numFmtId="0" fontId="4" fillId="0" borderId="0" xfId="0" applyFont="1" applyBorder="1" applyAlignment="1">
      <alignment horizontal="right" vertical="center" wrapText="1"/>
    </xf>
    <xf numFmtId="0" fontId="13" fillId="0" borderId="0" xfId="0" applyFont="1" applyFill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/>
    <xf numFmtId="0" fontId="39" fillId="0" borderId="12" xfId="0" applyFont="1" applyFill="1" applyBorder="1" applyAlignment="1">
      <alignment horizontal="right"/>
    </xf>
    <xf numFmtId="0" fontId="19" fillId="0" borderId="17" xfId="0" applyFont="1" applyBorder="1" applyAlignment="1">
      <alignment horizontal="left" vertical="top" wrapText="1"/>
    </xf>
    <xf numFmtId="0" fontId="4" fillId="0" borderId="0" xfId="5" applyFont="1" applyAlignment="1">
      <alignment horizontal="right" vertical="center" wrapText="1"/>
    </xf>
    <xf numFmtId="0" fontId="8" fillId="0" borderId="0" xfId="5" applyFont="1" applyBorder="1" applyAlignment="1">
      <alignment horizontal="center" vertical="center" wrapText="1"/>
    </xf>
    <xf numFmtId="0" fontId="25" fillId="0" borderId="1" xfId="5" applyFont="1" applyBorder="1" applyAlignment="1">
      <alignment horizontal="center" vertical="center" wrapText="1"/>
    </xf>
    <xf numFmtId="0" fontId="25" fillId="0" borderId="7" xfId="5" applyFont="1" applyBorder="1" applyAlignment="1">
      <alignment horizontal="center" vertical="center" wrapText="1"/>
    </xf>
    <xf numFmtId="0" fontId="25" fillId="0" borderId="9" xfId="5" applyFont="1" applyBorder="1" applyAlignment="1">
      <alignment horizontal="center" vertical="center" wrapText="1"/>
    </xf>
    <xf numFmtId="0" fontId="25" fillId="0" borderId="8" xfId="5" applyFont="1" applyBorder="1" applyAlignment="1">
      <alignment horizontal="center" vertical="center" wrapText="1"/>
    </xf>
    <xf numFmtId="0" fontId="4" fillId="0" borderId="10" xfId="5" applyFont="1" applyBorder="1" applyAlignment="1">
      <alignment horizontal="right" vertical="top" wrapText="1"/>
    </xf>
    <xf numFmtId="0" fontId="10" fillId="0" borderId="0" xfId="5" applyFont="1" applyAlignment="1">
      <alignment horizontal="right" vertical="top" wrapText="1"/>
    </xf>
    <xf numFmtId="0" fontId="10" fillId="0" borderId="0" xfId="5" applyFont="1" applyAlignment="1">
      <alignment horizontal="left" vertical="center" wrapText="1"/>
    </xf>
    <xf numFmtId="0" fontId="25" fillId="0" borderId="0" xfId="5" applyFont="1" applyAlignment="1">
      <alignment horizontal="right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165" fontId="4" fillId="0" borderId="10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</cellXfs>
  <cellStyles count="12">
    <cellStyle name="xl111" xfId="11"/>
    <cellStyle name="xl88" xfId="10"/>
    <cellStyle name="Обычный" xfId="0" builtinId="0"/>
    <cellStyle name="Обычный 2" xfId="4"/>
    <cellStyle name="Обычный 2 2" xfId="7"/>
    <cellStyle name="Обычный 3" xfId="5"/>
    <cellStyle name="Обычный 4" xfId="6"/>
    <cellStyle name="Тысячи [0]_перечис.11" xfId="2"/>
    <cellStyle name="Тысячи_перечис.11" xfId="3"/>
    <cellStyle name="Финансовый" xfId="1" builtinId="3"/>
    <cellStyle name="Финансовый 2" xfId="8"/>
    <cellStyle name="Финансовый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53"/>
  <sheetViews>
    <sheetView view="pageBreakPreview" topLeftCell="A7" zoomScale="80" zoomScaleNormal="75" zoomScaleSheetLayoutView="80" workbookViewId="0">
      <selection activeCell="A4" sqref="A4:B26"/>
    </sheetView>
  </sheetViews>
  <sheetFormatPr defaultRowHeight="15.75"/>
  <cols>
    <col min="1" max="1" width="69.5703125" style="1" customWidth="1"/>
    <col min="2" max="2" width="29.5703125" style="1" customWidth="1"/>
    <col min="3" max="3" width="34.28515625" style="2" customWidth="1"/>
    <col min="4" max="9" width="0" style="1" hidden="1" customWidth="1"/>
    <col min="10" max="16384" width="9.140625" style="1"/>
  </cols>
  <sheetData>
    <row r="1" spans="1:9" ht="102.75" customHeight="1">
      <c r="B1" s="399" t="s">
        <v>277</v>
      </c>
      <c r="C1" s="399"/>
      <c r="D1" s="399"/>
      <c r="E1" s="399"/>
      <c r="F1" s="399"/>
      <c r="G1" s="399"/>
      <c r="H1" s="399"/>
      <c r="I1" s="399"/>
    </row>
    <row r="2" spans="1:9" ht="56.25" customHeight="1">
      <c r="A2" s="398" t="s">
        <v>276</v>
      </c>
      <c r="B2" s="398"/>
      <c r="C2" s="398"/>
    </row>
    <row r="3" spans="1:9" ht="19.149999999999999" customHeight="1">
      <c r="B3" s="14"/>
      <c r="C3" s="15" t="s">
        <v>90</v>
      </c>
    </row>
    <row r="4" spans="1:9" s="17" customFormat="1" ht="28.5">
      <c r="A4" s="380"/>
      <c r="B4" s="381" t="s">
        <v>11</v>
      </c>
      <c r="C4" s="382" t="s">
        <v>12</v>
      </c>
    </row>
    <row r="5" spans="1:9" s="17" customFormat="1" ht="18.75">
      <c r="A5" s="383" t="s">
        <v>0</v>
      </c>
      <c r="B5" s="384" t="s">
        <v>408</v>
      </c>
      <c r="C5" s="385" t="s">
        <v>409</v>
      </c>
      <c r="D5" s="109">
        <v>395978.2</v>
      </c>
      <c r="E5" s="109">
        <v>395978.2</v>
      </c>
      <c r="F5" s="109">
        <v>395978.2</v>
      </c>
      <c r="G5" s="109">
        <v>395978.2</v>
      </c>
      <c r="H5" s="109">
        <v>395978.2</v>
      </c>
      <c r="I5" s="109">
        <v>395978.2</v>
      </c>
    </row>
    <row r="6" spans="1:9" s="17" customFormat="1" ht="18.75">
      <c r="A6" s="386" t="s">
        <v>1</v>
      </c>
      <c r="B6" s="384" t="s">
        <v>410</v>
      </c>
      <c r="C6" s="385" t="s">
        <v>409</v>
      </c>
      <c r="D6" s="109" t="e">
        <f t="shared" ref="D6:I6" si="0">D9+D14+D19</f>
        <v>#REF!</v>
      </c>
      <c r="E6" s="109" t="e">
        <f t="shared" si="0"/>
        <v>#REF!</v>
      </c>
      <c r="F6" s="109" t="e">
        <f t="shared" si="0"/>
        <v>#REF!</v>
      </c>
      <c r="G6" s="109" t="e">
        <f t="shared" si="0"/>
        <v>#REF!</v>
      </c>
      <c r="H6" s="109" t="e">
        <f t="shared" si="0"/>
        <v>#REF!</v>
      </c>
      <c r="I6" s="109" t="e">
        <f t="shared" si="0"/>
        <v>#REF!</v>
      </c>
    </row>
    <row r="7" spans="1:9" s="17" customFormat="1" ht="18.75">
      <c r="A7" s="387" t="s">
        <v>2</v>
      </c>
      <c r="B7" s="384"/>
      <c r="C7" s="385" t="s">
        <v>409</v>
      </c>
      <c r="D7" s="109"/>
      <c r="E7" s="109"/>
      <c r="F7" s="109"/>
      <c r="G7" s="109"/>
      <c r="H7" s="109"/>
      <c r="I7" s="109"/>
    </row>
    <row r="8" spans="1:9" s="17" customFormat="1" ht="18.75">
      <c r="A8" s="388" t="s">
        <v>112</v>
      </c>
      <c r="B8" s="384" t="s">
        <v>411</v>
      </c>
      <c r="C8" s="385">
        <f>C10</f>
        <v>0</v>
      </c>
      <c r="D8" s="109" t="e">
        <f>#REF!</f>
        <v>#REF!</v>
      </c>
      <c r="E8" s="109" t="e">
        <f>#REF!</f>
        <v>#REF!</v>
      </c>
      <c r="F8" s="109" t="e">
        <f>#REF!</f>
        <v>#REF!</v>
      </c>
      <c r="G8" s="109" t="e">
        <f>#REF!</f>
        <v>#REF!</v>
      </c>
      <c r="H8" s="109" t="e">
        <f>#REF!</f>
        <v>#REF!</v>
      </c>
      <c r="I8" s="109" t="e">
        <f>#REF!</f>
        <v>#REF!</v>
      </c>
    </row>
    <row r="9" spans="1:9" s="110" customFormat="1" ht="18.75">
      <c r="A9" s="388" t="s">
        <v>412</v>
      </c>
      <c r="B9" s="384"/>
      <c r="C9" s="385"/>
      <c r="D9" s="109" t="e">
        <f t="shared" ref="D9:I9" si="1">D10-D12</f>
        <v>#REF!</v>
      </c>
      <c r="E9" s="109" t="e">
        <f t="shared" si="1"/>
        <v>#REF!</v>
      </c>
      <c r="F9" s="109" t="e">
        <f t="shared" si="1"/>
        <v>#REF!</v>
      </c>
      <c r="G9" s="109" t="e">
        <f t="shared" si="1"/>
        <v>#REF!</v>
      </c>
      <c r="H9" s="109" t="e">
        <f t="shared" si="1"/>
        <v>#REF!</v>
      </c>
      <c r="I9" s="109" t="e">
        <f t="shared" si="1"/>
        <v>#REF!</v>
      </c>
    </row>
    <row r="10" spans="1:9" s="17" customFormat="1" ht="18.75">
      <c r="A10" s="388" t="s">
        <v>413</v>
      </c>
      <c r="B10" s="384"/>
      <c r="C10" s="385">
        <f>C16-C13</f>
        <v>0</v>
      </c>
      <c r="D10" s="109" t="e">
        <f t="shared" ref="D10:I10" si="2">D11</f>
        <v>#REF!</v>
      </c>
      <c r="E10" s="109" t="e">
        <f t="shared" si="2"/>
        <v>#REF!</v>
      </c>
      <c r="F10" s="109" t="e">
        <f t="shared" si="2"/>
        <v>#REF!</v>
      </c>
      <c r="G10" s="109" t="e">
        <f t="shared" si="2"/>
        <v>#REF!</v>
      </c>
      <c r="H10" s="109" t="e">
        <f t="shared" si="2"/>
        <v>#REF!</v>
      </c>
      <c r="I10" s="109" t="e">
        <f t="shared" si="2"/>
        <v>#REF!</v>
      </c>
    </row>
    <row r="11" spans="1:9" s="17" customFormat="1" ht="18.75">
      <c r="A11" s="389" t="s">
        <v>414</v>
      </c>
      <c r="B11" s="390" t="s">
        <v>415</v>
      </c>
      <c r="C11" s="385">
        <f>C12</f>
        <v>0</v>
      </c>
      <c r="D11" s="109" t="e">
        <f>D13+#REF!+D18-D16-D19</f>
        <v>#REF!</v>
      </c>
      <c r="E11" s="109" t="e">
        <f>E13+#REF!+E18-E16-E19</f>
        <v>#REF!</v>
      </c>
      <c r="F11" s="109" t="e">
        <f>F13+#REF!+F18-F16-F19</f>
        <v>#REF!</v>
      </c>
      <c r="G11" s="109" t="e">
        <f>G13+#REF!+G18-G16-G19</f>
        <v>#REF!</v>
      </c>
      <c r="H11" s="109" t="e">
        <f>H13+#REF!+H18-H16-H19</f>
        <v>#REF!</v>
      </c>
      <c r="I11" s="109" t="e">
        <f>I13+#REF!+I18-I16-I19</f>
        <v>#REF!</v>
      </c>
    </row>
    <row r="12" spans="1:9" s="17" customFormat="1" ht="18.75">
      <c r="A12" s="389" t="s">
        <v>416</v>
      </c>
      <c r="B12" s="390" t="s">
        <v>417</v>
      </c>
      <c r="C12" s="385">
        <f>C13</f>
        <v>0</v>
      </c>
      <c r="D12" s="109">
        <f t="shared" ref="D12:I12" si="3">D13</f>
        <v>160000</v>
      </c>
      <c r="E12" s="109">
        <f t="shared" si="3"/>
        <v>160000</v>
      </c>
      <c r="F12" s="109">
        <f t="shared" si="3"/>
        <v>160000</v>
      </c>
      <c r="G12" s="109">
        <f t="shared" si="3"/>
        <v>160000</v>
      </c>
      <c r="H12" s="109">
        <f t="shared" si="3"/>
        <v>160000</v>
      </c>
      <c r="I12" s="109">
        <f t="shared" si="3"/>
        <v>160000</v>
      </c>
    </row>
    <row r="13" spans="1:9" s="17" customFormat="1" ht="18.75">
      <c r="A13" s="389" t="s">
        <v>418</v>
      </c>
      <c r="B13" s="390" t="s">
        <v>419</v>
      </c>
      <c r="C13" s="385">
        <v>0</v>
      </c>
      <c r="D13" s="109">
        <v>160000</v>
      </c>
      <c r="E13" s="109">
        <v>160000</v>
      </c>
      <c r="F13" s="109">
        <v>160000</v>
      </c>
      <c r="G13" s="109">
        <v>160000</v>
      </c>
      <c r="H13" s="109">
        <v>160000</v>
      </c>
      <c r="I13" s="109">
        <v>160000</v>
      </c>
    </row>
    <row r="14" spans="1:9" s="110" customFormat="1" ht="18.75">
      <c r="A14" s="391" t="s">
        <v>420</v>
      </c>
      <c r="B14" s="390" t="s">
        <v>421</v>
      </c>
      <c r="C14" s="385">
        <f>C15</f>
        <v>0</v>
      </c>
      <c r="D14" s="109">
        <f t="shared" ref="D14:I14" si="4">D15-D17</f>
        <v>-4978.640000000014</v>
      </c>
      <c r="E14" s="109">
        <f t="shared" si="4"/>
        <v>-4978.640000000014</v>
      </c>
      <c r="F14" s="109">
        <f t="shared" si="4"/>
        <v>-4978.640000000014</v>
      </c>
      <c r="G14" s="109">
        <f t="shared" si="4"/>
        <v>-4978.640000000014</v>
      </c>
      <c r="H14" s="109">
        <f t="shared" si="4"/>
        <v>-4978.640000000014</v>
      </c>
      <c r="I14" s="109">
        <f t="shared" si="4"/>
        <v>-4978.640000000014</v>
      </c>
    </row>
    <row r="15" spans="1:9" s="17" customFormat="1" ht="18.75">
      <c r="A15" s="391" t="s">
        <v>422</v>
      </c>
      <c r="B15" s="390" t="s">
        <v>423</v>
      </c>
      <c r="C15" s="385">
        <f>C16</f>
        <v>0</v>
      </c>
      <c r="D15" s="109">
        <f t="shared" ref="D15:I15" si="5">D16</f>
        <v>250000</v>
      </c>
      <c r="E15" s="109">
        <f t="shared" si="5"/>
        <v>250000</v>
      </c>
      <c r="F15" s="109">
        <f t="shared" si="5"/>
        <v>250000</v>
      </c>
      <c r="G15" s="109">
        <f t="shared" si="5"/>
        <v>250000</v>
      </c>
      <c r="H15" s="109">
        <f t="shared" si="5"/>
        <v>250000</v>
      </c>
      <c r="I15" s="109">
        <f t="shared" si="5"/>
        <v>250000</v>
      </c>
    </row>
    <row r="16" spans="1:9" s="17" customFormat="1" ht="30.75">
      <c r="A16" s="391" t="s">
        <v>424</v>
      </c>
      <c r="B16" s="390" t="s">
        <v>425</v>
      </c>
      <c r="C16" s="385">
        <v>0</v>
      </c>
      <c r="D16" s="109">
        <v>250000</v>
      </c>
      <c r="E16" s="109">
        <v>250000</v>
      </c>
      <c r="F16" s="109">
        <v>250000</v>
      </c>
      <c r="G16" s="109">
        <v>250000</v>
      </c>
      <c r="H16" s="109">
        <v>250000</v>
      </c>
      <c r="I16" s="109">
        <v>250000</v>
      </c>
    </row>
    <row r="17" spans="1:9" s="17" customFormat="1" ht="28.5">
      <c r="A17" s="386" t="s">
        <v>3</v>
      </c>
      <c r="B17" s="384" t="s">
        <v>426</v>
      </c>
      <c r="C17" s="385">
        <v>0</v>
      </c>
      <c r="D17" s="109">
        <f t="shared" ref="D17:I17" si="6">D18</f>
        <v>254978.64</v>
      </c>
      <c r="E17" s="109">
        <f t="shared" si="6"/>
        <v>254978.64</v>
      </c>
      <c r="F17" s="109">
        <f t="shared" si="6"/>
        <v>254978.64</v>
      </c>
      <c r="G17" s="109">
        <f t="shared" si="6"/>
        <v>254978.64</v>
      </c>
      <c r="H17" s="109">
        <f t="shared" si="6"/>
        <v>254978.64</v>
      </c>
      <c r="I17" s="109">
        <f t="shared" si="6"/>
        <v>254978.64</v>
      </c>
    </row>
    <row r="18" spans="1:9" s="17" customFormat="1" ht="30">
      <c r="A18" s="392" t="s">
        <v>4</v>
      </c>
      <c r="B18" s="384" t="s">
        <v>427</v>
      </c>
      <c r="C18" s="385">
        <v>0</v>
      </c>
      <c r="D18" s="109">
        <f t="shared" ref="D18:I18" si="7">4978.64+250000</f>
        <v>254978.64</v>
      </c>
      <c r="E18" s="109">
        <f t="shared" si="7"/>
        <v>254978.64</v>
      </c>
      <c r="F18" s="109">
        <f t="shared" si="7"/>
        <v>254978.64</v>
      </c>
      <c r="G18" s="109">
        <f t="shared" si="7"/>
        <v>254978.64</v>
      </c>
      <c r="H18" s="109">
        <f t="shared" si="7"/>
        <v>254978.64</v>
      </c>
      <c r="I18" s="109">
        <f t="shared" si="7"/>
        <v>254978.64</v>
      </c>
    </row>
    <row r="19" spans="1:9" s="110" customFormat="1" ht="30">
      <c r="A19" s="387" t="s">
        <v>113</v>
      </c>
      <c r="B19" s="384" t="s">
        <v>428</v>
      </c>
      <c r="C19" s="385">
        <v>0</v>
      </c>
      <c r="D19" s="109" t="e">
        <f t="shared" ref="D19:I19" si="8">D20+D23</f>
        <v>#REF!</v>
      </c>
      <c r="E19" s="109" t="e">
        <f t="shared" si="8"/>
        <v>#REF!</v>
      </c>
      <c r="F19" s="109" t="e">
        <f t="shared" si="8"/>
        <v>#REF!</v>
      </c>
      <c r="G19" s="109" t="e">
        <f t="shared" si="8"/>
        <v>#REF!</v>
      </c>
      <c r="H19" s="109" t="e">
        <f t="shared" si="8"/>
        <v>#REF!</v>
      </c>
      <c r="I19" s="109" t="e">
        <f t="shared" si="8"/>
        <v>#REF!</v>
      </c>
    </row>
    <row r="20" spans="1:9" s="17" customFormat="1" ht="30">
      <c r="A20" s="387" t="s">
        <v>6</v>
      </c>
      <c r="B20" s="384" t="s">
        <v>429</v>
      </c>
      <c r="C20" s="385">
        <v>0</v>
      </c>
      <c r="D20" s="109">
        <f t="shared" ref="D20:I20" si="9">D22</f>
        <v>87537</v>
      </c>
      <c r="E20" s="109">
        <f t="shared" si="9"/>
        <v>87537</v>
      </c>
      <c r="F20" s="109">
        <f t="shared" si="9"/>
        <v>87537</v>
      </c>
      <c r="G20" s="109">
        <f t="shared" si="9"/>
        <v>87537</v>
      </c>
      <c r="H20" s="109">
        <f t="shared" si="9"/>
        <v>87537</v>
      </c>
      <c r="I20" s="109">
        <f t="shared" si="9"/>
        <v>87537</v>
      </c>
    </row>
    <row r="21" spans="1:9" s="17" customFormat="1" ht="30">
      <c r="A21" s="387" t="s">
        <v>13</v>
      </c>
      <c r="B21" s="384" t="s">
        <v>430</v>
      </c>
      <c r="C21" s="385">
        <v>0</v>
      </c>
      <c r="D21" s="109">
        <f t="shared" ref="D21:I21" si="10">D22</f>
        <v>87537</v>
      </c>
      <c r="E21" s="109">
        <f t="shared" si="10"/>
        <v>87537</v>
      </c>
      <c r="F21" s="109">
        <f t="shared" si="10"/>
        <v>87537</v>
      </c>
      <c r="G21" s="109">
        <f t="shared" si="10"/>
        <v>87537</v>
      </c>
      <c r="H21" s="109">
        <f t="shared" si="10"/>
        <v>87537</v>
      </c>
      <c r="I21" s="109">
        <f t="shared" si="10"/>
        <v>87537</v>
      </c>
    </row>
    <row r="22" spans="1:9" s="17" customFormat="1" ht="28.5">
      <c r="A22" s="386" t="s">
        <v>7</v>
      </c>
      <c r="B22" s="384" t="s">
        <v>431</v>
      </c>
      <c r="C22" s="385">
        <v>0</v>
      </c>
      <c r="D22" s="109">
        <f t="shared" ref="D22:I22" si="11">66600+20937</f>
        <v>87537</v>
      </c>
      <c r="E22" s="109">
        <f t="shared" si="11"/>
        <v>87537</v>
      </c>
      <c r="F22" s="109">
        <f t="shared" si="11"/>
        <v>87537</v>
      </c>
      <c r="G22" s="109">
        <f t="shared" si="11"/>
        <v>87537</v>
      </c>
      <c r="H22" s="109">
        <f t="shared" si="11"/>
        <v>87537</v>
      </c>
      <c r="I22" s="109">
        <f t="shared" si="11"/>
        <v>87537</v>
      </c>
    </row>
    <row r="23" spans="1:9" s="17" customFormat="1" ht="30">
      <c r="A23" s="387" t="s">
        <v>5</v>
      </c>
      <c r="B23" s="384" t="s">
        <v>432</v>
      </c>
      <c r="C23" s="385">
        <v>0</v>
      </c>
      <c r="D23" s="109" t="e">
        <f>D24 -#REF!</f>
        <v>#REF!</v>
      </c>
      <c r="E23" s="109" t="e">
        <f>E24 -#REF!</f>
        <v>#REF!</v>
      </c>
      <c r="F23" s="109" t="e">
        <f>F24 -#REF!</f>
        <v>#REF!</v>
      </c>
      <c r="G23" s="109" t="e">
        <f>G24 -#REF!</f>
        <v>#REF!</v>
      </c>
      <c r="H23" s="109" t="e">
        <f>H24 -#REF!</f>
        <v>#REF!</v>
      </c>
      <c r="I23" s="109" t="e">
        <f>I24 -#REF!</f>
        <v>#REF!</v>
      </c>
    </row>
    <row r="24" spans="1:9" s="17" customFormat="1" ht="30">
      <c r="A24" s="387" t="s">
        <v>14</v>
      </c>
      <c r="B24" s="384" t="s">
        <v>433</v>
      </c>
      <c r="C24" s="385">
        <v>0</v>
      </c>
      <c r="D24" s="109" t="e">
        <f>#REF!+D25</f>
        <v>#REF!</v>
      </c>
      <c r="E24" s="109" t="e">
        <f>#REF!+E25</f>
        <v>#REF!</v>
      </c>
      <c r="F24" s="109" t="e">
        <f>#REF!+F25</f>
        <v>#REF!</v>
      </c>
      <c r="G24" s="109" t="e">
        <f>#REF!+G25</f>
        <v>#REF!</v>
      </c>
      <c r="H24" s="109" t="e">
        <f>#REF!+H25</f>
        <v>#REF!</v>
      </c>
      <c r="I24" s="109" t="e">
        <f>#REF!+I25</f>
        <v>#REF!</v>
      </c>
    </row>
    <row r="25" spans="1:9" s="17" customFormat="1" ht="45">
      <c r="A25" s="387" t="s">
        <v>8</v>
      </c>
      <c r="B25" s="384" t="s">
        <v>434</v>
      </c>
      <c r="C25" s="385">
        <v>0</v>
      </c>
      <c r="D25" s="109">
        <v>2800</v>
      </c>
      <c r="E25" s="109">
        <v>2800</v>
      </c>
      <c r="F25" s="109">
        <v>2800</v>
      </c>
      <c r="G25" s="109">
        <v>2800</v>
      </c>
      <c r="H25" s="109">
        <v>2800</v>
      </c>
      <c r="I25" s="109">
        <v>2800</v>
      </c>
    </row>
    <row r="26" spans="1:9" s="17" customFormat="1" ht="45">
      <c r="A26" s="387" t="s">
        <v>15</v>
      </c>
      <c r="B26" s="384" t="s">
        <v>435</v>
      </c>
      <c r="C26" s="385">
        <v>0</v>
      </c>
    </row>
    <row r="27" spans="1:9" s="17" customFormat="1" ht="18.75">
      <c r="B27" s="111"/>
      <c r="C27" s="112"/>
    </row>
    <row r="28" spans="1:9" s="17" customFormat="1" ht="18.75">
      <c r="B28" s="111"/>
      <c r="C28" s="112"/>
    </row>
    <row r="29" spans="1:9" s="17" customFormat="1" ht="18.75">
      <c r="B29" s="111"/>
      <c r="C29" s="112"/>
    </row>
    <row r="30" spans="1:9" s="17" customFormat="1" ht="18.75">
      <c r="B30" s="113"/>
      <c r="C30" s="114"/>
    </row>
    <row r="31" spans="1:9" s="17" customFormat="1" ht="18.75">
      <c r="B31" s="111"/>
      <c r="C31" s="112"/>
    </row>
    <row r="32" spans="1:9" s="17" customFormat="1" ht="18.75">
      <c r="B32" s="111"/>
      <c r="C32" s="112"/>
    </row>
    <row r="33" spans="2:3" s="17" customFormat="1" ht="18.75">
      <c r="B33" s="115"/>
      <c r="C33" s="116"/>
    </row>
    <row r="34" spans="2:3" s="17" customFormat="1" ht="18.75">
      <c r="B34" s="111"/>
      <c r="C34" s="112"/>
    </row>
    <row r="35" spans="2:3" s="17" customFormat="1" ht="18.75">
      <c r="B35" s="111"/>
      <c r="C35" s="112"/>
    </row>
    <row r="36" spans="2:3" s="17" customFormat="1" ht="18.75">
      <c r="B36" s="115"/>
      <c r="C36" s="116"/>
    </row>
    <row r="37" spans="2:3" s="17" customFormat="1" ht="18.75">
      <c r="B37" s="111"/>
      <c r="C37" s="112"/>
    </row>
    <row r="38" spans="2:3" s="17" customFormat="1" ht="18.75">
      <c r="B38" s="111"/>
      <c r="C38" s="112"/>
    </row>
    <row r="39" spans="2:3" s="17" customFormat="1" ht="18.75">
      <c r="B39" s="111"/>
      <c r="C39" s="112"/>
    </row>
    <row r="40" spans="2:3" s="17" customFormat="1" ht="18.75">
      <c r="B40" s="111"/>
      <c r="C40" s="112"/>
    </row>
    <row r="41" spans="2:3" s="17" customFormat="1" ht="18.75">
      <c r="B41" s="117"/>
      <c r="C41" s="118"/>
    </row>
    <row r="42" spans="2:3" s="17" customFormat="1" ht="18.75">
      <c r="B42" s="117"/>
      <c r="C42" s="118"/>
    </row>
    <row r="43" spans="2:3" s="17" customFormat="1" ht="18.75">
      <c r="B43" s="117"/>
      <c r="C43" s="118"/>
    </row>
    <row r="44" spans="2:3" s="17" customFormat="1" ht="18.75">
      <c r="C44" s="119"/>
    </row>
    <row r="45" spans="2:3" s="17" customFormat="1" ht="18.75">
      <c r="C45" s="119"/>
    </row>
    <row r="46" spans="2:3" s="17" customFormat="1" ht="18.75">
      <c r="C46" s="119"/>
    </row>
    <row r="47" spans="2:3" s="17" customFormat="1" ht="18.75">
      <c r="C47" s="119"/>
    </row>
    <row r="48" spans="2:3" s="17" customFormat="1" ht="18.75">
      <c r="C48" s="119"/>
    </row>
    <row r="49" spans="3:3" s="17" customFormat="1" ht="18.75">
      <c r="C49" s="119"/>
    </row>
    <row r="50" spans="3:3" s="17" customFormat="1" ht="18.75">
      <c r="C50" s="119"/>
    </row>
    <row r="51" spans="3:3" s="17" customFormat="1" ht="18.75">
      <c r="C51" s="119"/>
    </row>
    <row r="52" spans="3:3" s="17" customFormat="1" ht="18.75">
      <c r="C52" s="119"/>
    </row>
    <row r="53" spans="3:3" s="17" customFormat="1" ht="18.75">
      <c r="C53" s="119"/>
    </row>
    <row r="54" spans="3:3" s="17" customFormat="1" ht="18.75">
      <c r="C54" s="119"/>
    </row>
    <row r="55" spans="3:3" s="17" customFormat="1" ht="18.75">
      <c r="C55" s="119"/>
    </row>
    <row r="56" spans="3:3" s="17" customFormat="1" ht="18.75">
      <c r="C56" s="119"/>
    </row>
    <row r="57" spans="3:3" s="17" customFormat="1" ht="18.75">
      <c r="C57" s="119"/>
    </row>
    <row r="58" spans="3:3" s="17" customFormat="1" ht="18.75">
      <c r="C58" s="119"/>
    </row>
    <row r="59" spans="3:3" s="17" customFormat="1" ht="18.75">
      <c r="C59" s="119"/>
    </row>
    <row r="60" spans="3:3" s="17" customFormat="1" ht="18.75">
      <c r="C60" s="119"/>
    </row>
    <row r="61" spans="3:3" s="17" customFormat="1" ht="18.75">
      <c r="C61" s="119"/>
    </row>
    <row r="62" spans="3:3" s="17" customFormat="1" ht="18.75">
      <c r="C62" s="119"/>
    </row>
    <row r="63" spans="3:3" s="17" customFormat="1" ht="18.75">
      <c r="C63" s="119"/>
    </row>
    <row r="64" spans="3:3" s="17" customFormat="1" ht="18.75">
      <c r="C64" s="119"/>
    </row>
    <row r="65" spans="3:3" s="17" customFormat="1" ht="18.75">
      <c r="C65" s="119"/>
    </row>
    <row r="66" spans="3:3" s="17" customFormat="1" ht="18.75">
      <c r="C66" s="119"/>
    </row>
    <row r="67" spans="3:3" s="17" customFormat="1" ht="18.75">
      <c r="C67" s="119"/>
    </row>
    <row r="68" spans="3:3" s="17" customFormat="1" ht="18.75">
      <c r="C68" s="119"/>
    </row>
    <row r="69" spans="3:3" s="17" customFormat="1" ht="18.75">
      <c r="C69" s="119"/>
    </row>
    <row r="70" spans="3:3" s="17" customFormat="1" ht="18.75">
      <c r="C70" s="119"/>
    </row>
    <row r="71" spans="3:3" s="17" customFormat="1" ht="18.75">
      <c r="C71" s="119"/>
    </row>
    <row r="72" spans="3:3" s="17" customFormat="1" ht="18.75">
      <c r="C72" s="119"/>
    </row>
    <row r="73" spans="3:3" s="17" customFormat="1" ht="18.75">
      <c r="C73" s="119"/>
    </row>
    <row r="74" spans="3:3" s="17" customFormat="1" ht="18.75">
      <c r="C74" s="119"/>
    </row>
    <row r="75" spans="3:3" s="17" customFormat="1" ht="18.75">
      <c r="C75" s="119"/>
    </row>
    <row r="76" spans="3:3" s="17" customFormat="1" ht="18.75">
      <c r="C76" s="119"/>
    </row>
    <row r="77" spans="3:3" s="17" customFormat="1" ht="18.75">
      <c r="C77" s="119"/>
    </row>
    <row r="78" spans="3:3" s="17" customFormat="1" ht="18.75">
      <c r="C78" s="119"/>
    </row>
    <row r="79" spans="3:3" s="17" customFormat="1" ht="18.75">
      <c r="C79" s="119"/>
    </row>
    <row r="80" spans="3:3" s="17" customFormat="1" ht="18.75">
      <c r="C80" s="119"/>
    </row>
    <row r="81" spans="3:3" s="17" customFormat="1" ht="18.75">
      <c r="C81" s="119"/>
    </row>
    <row r="82" spans="3:3" s="17" customFormat="1" ht="18.75">
      <c r="C82" s="119"/>
    </row>
    <row r="83" spans="3:3" s="17" customFormat="1" ht="18.75">
      <c r="C83" s="119"/>
    </row>
    <row r="84" spans="3:3" s="17" customFormat="1" ht="18.75">
      <c r="C84" s="119"/>
    </row>
    <row r="85" spans="3:3" s="17" customFormat="1" ht="18.75">
      <c r="C85" s="119"/>
    </row>
    <row r="86" spans="3:3" s="17" customFormat="1" ht="18.75">
      <c r="C86" s="119"/>
    </row>
    <row r="87" spans="3:3" s="17" customFormat="1" ht="18.75">
      <c r="C87" s="119"/>
    </row>
    <row r="88" spans="3:3" s="17" customFormat="1" ht="18.75">
      <c r="C88" s="119"/>
    </row>
    <row r="89" spans="3:3" s="17" customFormat="1" ht="18.75">
      <c r="C89" s="119"/>
    </row>
    <row r="90" spans="3:3" s="17" customFormat="1" ht="18.75">
      <c r="C90" s="119"/>
    </row>
    <row r="91" spans="3:3" s="17" customFormat="1" ht="18.75">
      <c r="C91" s="119"/>
    </row>
    <row r="92" spans="3:3" s="17" customFormat="1" ht="18.75">
      <c r="C92" s="119"/>
    </row>
    <row r="93" spans="3:3" s="17" customFormat="1" ht="18.75">
      <c r="C93" s="119"/>
    </row>
    <row r="94" spans="3:3" s="17" customFormat="1" ht="18.75">
      <c r="C94" s="119"/>
    </row>
    <row r="95" spans="3:3" s="17" customFormat="1" ht="18.75">
      <c r="C95" s="119"/>
    </row>
    <row r="96" spans="3:3" s="17" customFormat="1" ht="18.75">
      <c r="C96" s="119"/>
    </row>
    <row r="97" spans="3:3" s="17" customFormat="1" ht="18.75">
      <c r="C97" s="119"/>
    </row>
    <row r="98" spans="3:3" s="17" customFormat="1" ht="18.75">
      <c r="C98" s="119"/>
    </row>
    <row r="99" spans="3:3" s="17" customFormat="1" ht="18.75">
      <c r="C99" s="119"/>
    </row>
    <row r="100" spans="3:3" s="17" customFormat="1" ht="18.75">
      <c r="C100" s="119"/>
    </row>
    <row r="101" spans="3:3" s="17" customFormat="1" ht="18.75">
      <c r="C101" s="119"/>
    </row>
    <row r="102" spans="3:3" s="17" customFormat="1" ht="18.75">
      <c r="C102" s="119"/>
    </row>
    <row r="103" spans="3:3" s="17" customFormat="1" ht="18.75">
      <c r="C103" s="119"/>
    </row>
    <row r="104" spans="3:3" s="17" customFormat="1" ht="18.75">
      <c r="C104" s="119"/>
    </row>
    <row r="105" spans="3:3" s="17" customFormat="1" ht="18.75">
      <c r="C105" s="119"/>
    </row>
    <row r="106" spans="3:3" s="17" customFormat="1" ht="18.75">
      <c r="C106" s="119"/>
    </row>
    <row r="107" spans="3:3" s="17" customFormat="1" ht="18.75">
      <c r="C107" s="119"/>
    </row>
    <row r="108" spans="3:3" s="17" customFormat="1" ht="18.75">
      <c r="C108" s="119"/>
    </row>
    <row r="109" spans="3:3" s="17" customFormat="1" ht="18.75">
      <c r="C109" s="119"/>
    </row>
    <row r="110" spans="3:3" s="17" customFormat="1" ht="18.75">
      <c r="C110" s="119"/>
    </row>
    <row r="111" spans="3:3" s="17" customFormat="1" ht="18.75">
      <c r="C111" s="119"/>
    </row>
    <row r="112" spans="3:3" s="17" customFormat="1" ht="18.75">
      <c r="C112" s="119"/>
    </row>
    <row r="113" spans="3:3" s="17" customFormat="1" ht="18.75">
      <c r="C113" s="119"/>
    </row>
    <row r="114" spans="3:3" s="17" customFormat="1" ht="18.75">
      <c r="C114" s="119"/>
    </row>
    <row r="115" spans="3:3" s="17" customFormat="1" ht="18.75">
      <c r="C115" s="119"/>
    </row>
    <row r="116" spans="3:3" s="17" customFormat="1" ht="18.75">
      <c r="C116" s="119"/>
    </row>
    <row r="117" spans="3:3" s="17" customFormat="1" ht="18.75">
      <c r="C117" s="119"/>
    </row>
    <row r="118" spans="3:3" s="17" customFormat="1" ht="18.75">
      <c r="C118" s="119"/>
    </row>
    <row r="119" spans="3:3" s="17" customFormat="1" ht="18.75">
      <c r="C119" s="119"/>
    </row>
    <row r="120" spans="3:3" s="17" customFormat="1" ht="18.75">
      <c r="C120" s="119"/>
    </row>
    <row r="121" spans="3:3" s="17" customFormat="1" ht="18.75">
      <c r="C121" s="119"/>
    </row>
    <row r="122" spans="3:3" s="17" customFormat="1" ht="18.75">
      <c r="C122" s="119"/>
    </row>
    <row r="123" spans="3:3" s="17" customFormat="1" ht="18.75">
      <c r="C123" s="119"/>
    </row>
    <row r="124" spans="3:3" s="17" customFormat="1" ht="18.75">
      <c r="C124" s="119"/>
    </row>
    <row r="125" spans="3:3" s="17" customFormat="1" ht="18.75">
      <c r="C125" s="119"/>
    </row>
    <row r="126" spans="3:3" s="17" customFormat="1" ht="18.75">
      <c r="C126" s="119"/>
    </row>
    <row r="127" spans="3:3" s="17" customFormat="1" ht="18.75">
      <c r="C127" s="119"/>
    </row>
    <row r="128" spans="3:3" s="17" customFormat="1" ht="18.75">
      <c r="C128" s="119"/>
    </row>
    <row r="129" spans="3:3" s="17" customFormat="1" ht="18.75">
      <c r="C129" s="119"/>
    </row>
    <row r="130" spans="3:3" s="17" customFormat="1" ht="18.75">
      <c r="C130" s="119"/>
    </row>
    <row r="131" spans="3:3" s="17" customFormat="1" ht="18.75">
      <c r="C131" s="119"/>
    </row>
    <row r="132" spans="3:3" s="17" customFormat="1" ht="18.75">
      <c r="C132" s="119"/>
    </row>
    <row r="133" spans="3:3" s="17" customFormat="1" ht="18.75">
      <c r="C133" s="119"/>
    </row>
    <row r="134" spans="3:3" s="17" customFormat="1" ht="18.75">
      <c r="C134" s="119"/>
    </row>
    <row r="135" spans="3:3" s="17" customFormat="1" ht="18.75">
      <c r="C135" s="119"/>
    </row>
    <row r="136" spans="3:3" s="17" customFormat="1" ht="18.75">
      <c r="C136" s="119"/>
    </row>
    <row r="137" spans="3:3" s="17" customFormat="1" ht="18.75">
      <c r="C137" s="119"/>
    </row>
    <row r="138" spans="3:3" s="17" customFormat="1" ht="18.75">
      <c r="C138" s="119"/>
    </row>
    <row r="139" spans="3:3" s="17" customFormat="1" ht="18.75">
      <c r="C139" s="119"/>
    </row>
    <row r="140" spans="3:3" s="17" customFormat="1" ht="18.75">
      <c r="C140" s="119"/>
    </row>
    <row r="141" spans="3:3" s="17" customFormat="1" ht="18.75">
      <c r="C141" s="119"/>
    </row>
    <row r="142" spans="3:3" s="17" customFormat="1" ht="18.75">
      <c r="C142" s="119"/>
    </row>
    <row r="143" spans="3:3" s="17" customFormat="1" ht="18.75">
      <c r="C143" s="119"/>
    </row>
    <row r="144" spans="3:3" s="17" customFormat="1" ht="18.75">
      <c r="C144" s="119"/>
    </row>
    <row r="145" spans="3:3" s="17" customFormat="1" ht="18.75">
      <c r="C145" s="119"/>
    </row>
    <row r="146" spans="3:3" s="17" customFormat="1" ht="18.75">
      <c r="C146" s="119"/>
    </row>
    <row r="147" spans="3:3" s="17" customFormat="1" ht="18.75">
      <c r="C147" s="119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</sheetData>
  <mergeCells count="2">
    <mergeCell ref="A2:C2"/>
    <mergeCell ref="B1:I1"/>
  </mergeCells>
  <phoneticPr fontId="3" type="noConversion"/>
  <pageMargins left="1.01" right="0.8" top="1" bottom="1" header="0.5" footer="0.5"/>
  <pageSetup paperSize="9" scale="6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topLeftCell="A47" zoomScale="89" zoomScaleSheetLayoutView="89" workbookViewId="0">
      <selection activeCell="H63" sqref="H63"/>
    </sheetView>
  </sheetViews>
  <sheetFormatPr defaultRowHeight="12.75"/>
  <cols>
    <col min="1" max="1" width="5.28515625" style="199" customWidth="1"/>
    <col min="2" max="2" width="65.7109375" style="200" customWidth="1"/>
    <col min="3" max="3" width="12.42578125" style="201" customWidth="1"/>
    <col min="4" max="4" width="15.28515625" style="201" customWidth="1"/>
    <col min="5" max="5" width="16.28515625" style="201" customWidth="1"/>
    <col min="6" max="6" width="12.42578125" style="201" customWidth="1"/>
    <col min="7" max="7" width="16.28515625" style="201" customWidth="1"/>
    <col min="8" max="8" width="16.140625" style="201" customWidth="1"/>
    <col min="9" max="255" width="9.140625" style="202"/>
    <col min="256" max="256" width="3.5703125" style="202" customWidth="1"/>
    <col min="257" max="257" width="40.85546875" style="202" customWidth="1"/>
    <col min="258" max="258" width="5.140625" style="202" customWidth="1"/>
    <col min="259" max="260" width="4.28515625" style="202" customWidth="1"/>
    <col min="261" max="261" width="8.5703125" style="202" customWidth="1"/>
    <col min="262" max="262" width="6.7109375" style="202" customWidth="1"/>
    <col min="263" max="263" width="11.28515625" style="202" customWidth="1"/>
    <col min="264" max="264" width="12.28515625" style="202" customWidth="1"/>
    <col min="265" max="511" width="9.140625" style="202"/>
    <col min="512" max="512" width="3.5703125" style="202" customWidth="1"/>
    <col min="513" max="513" width="40.85546875" style="202" customWidth="1"/>
    <col min="514" max="514" width="5.140625" style="202" customWidth="1"/>
    <col min="515" max="516" width="4.28515625" style="202" customWidth="1"/>
    <col min="517" max="517" width="8.5703125" style="202" customWidth="1"/>
    <col min="518" max="518" width="6.7109375" style="202" customWidth="1"/>
    <col min="519" max="519" width="11.28515625" style="202" customWidth="1"/>
    <col min="520" max="520" width="12.28515625" style="202" customWidth="1"/>
    <col min="521" max="767" width="9.140625" style="202"/>
    <col min="768" max="768" width="3.5703125" style="202" customWidth="1"/>
    <col min="769" max="769" width="40.85546875" style="202" customWidth="1"/>
    <col min="770" max="770" width="5.140625" style="202" customWidth="1"/>
    <col min="771" max="772" width="4.28515625" style="202" customWidth="1"/>
    <col min="773" max="773" width="8.5703125" style="202" customWidth="1"/>
    <col min="774" max="774" width="6.7109375" style="202" customWidth="1"/>
    <col min="775" max="775" width="11.28515625" style="202" customWidth="1"/>
    <col min="776" max="776" width="12.28515625" style="202" customWidth="1"/>
    <col min="777" max="1023" width="9.140625" style="202"/>
    <col min="1024" max="1024" width="3.5703125" style="202" customWidth="1"/>
    <col min="1025" max="1025" width="40.85546875" style="202" customWidth="1"/>
    <col min="1026" max="1026" width="5.140625" style="202" customWidth="1"/>
    <col min="1027" max="1028" width="4.28515625" style="202" customWidth="1"/>
    <col min="1029" max="1029" width="8.5703125" style="202" customWidth="1"/>
    <col min="1030" max="1030" width="6.7109375" style="202" customWidth="1"/>
    <col min="1031" max="1031" width="11.28515625" style="202" customWidth="1"/>
    <col min="1032" max="1032" width="12.28515625" style="202" customWidth="1"/>
    <col min="1033" max="1279" width="9.140625" style="202"/>
    <col min="1280" max="1280" width="3.5703125" style="202" customWidth="1"/>
    <col min="1281" max="1281" width="40.85546875" style="202" customWidth="1"/>
    <col min="1282" max="1282" width="5.140625" style="202" customWidth="1"/>
    <col min="1283" max="1284" width="4.28515625" style="202" customWidth="1"/>
    <col min="1285" max="1285" width="8.5703125" style="202" customWidth="1"/>
    <col min="1286" max="1286" width="6.7109375" style="202" customWidth="1"/>
    <col min="1287" max="1287" width="11.28515625" style="202" customWidth="1"/>
    <col min="1288" max="1288" width="12.28515625" style="202" customWidth="1"/>
    <col min="1289" max="1535" width="9.140625" style="202"/>
    <col min="1536" max="1536" width="3.5703125" style="202" customWidth="1"/>
    <col min="1537" max="1537" width="40.85546875" style="202" customWidth="1"/>
    <col min="1538" max="1538" width="5.140625" style="202" customWidth="1"/>
    <col min="1539" max="1540" width="4.28515625" style="202" customWidth="1"/>
    <col min="1541" max="1541" width="8.5703125" style="202" customWidth="1"/>
    <col min="1542" max="1542" width="6.7109375" style="202" customWidth="1"/>
    <col min="1543" max="1543" width="11.28515625" style="202" customWidth="1"/>
    <col min="1544" max="1544" width="12.28515625" style="202" customWidth="1"/>
    <col min="1545" max="1791" width="9.140625" style="202"/>
    <col min="1792" max="1792" width="3.5703125" style="202" customWidth="1"/>
    <col min="1793" max="1793" width="40.85546875" style="202" customWidth="1"/>
    <col min="1794" max="1794" width="5.140625" style="202" customWidth="1"/>
    <col min="1795" max="1796" width="4.28515625" style="202" customWidth="1"/>
    <col min="1797" max="1797" width="8.5703125" style="202" customWidth="1"/>
    <col min="1798" max="1798" width="6.7109375" style="202" customWidth="1"/>
    <col min="1799" max="1799" width="11.28515625" style="202" customWidth="1"/>
    <col min="1800" max="1800" width="12.28515625" style="202" customWidth="1"/>
    <col min="1801" max="2047" width="9.140625" style="202"/>
    <col min="2048" max="2048" width="3.5703125" style="202" customWidth="1"/>
    <col min="2049" max="2049" width="40.85546875" style="202" customWidth="1"/>
    <col min="2050" max="2050" width="5.140625" style="202" customWidth="1"/>
    <col min="2051" max="2052" width="4.28515625" style="202" customWidth="1"/>
    <col min="2053" max="2053" width="8.5703125" style="202" customWidth="1"/>
    <col min="2054" max="2054" width="6.7109375" style="202" customWidth="1"/>
    <col min="2055" max="2055" width="11.28515625" style="202" customWidth="1"/>
    <col min="2056" max="2056" width="12.28515625" style="202" customWidth="1"/>
    <col min="2057" max="2303" width="9.140625" style="202"/>
    <col min="2304" max="2304" width="3.5703125" style="202" customWidth="1"/>
    <col min="2305" max="2305" width="40.85546875" style="202" customWidth="1"/>
    <col min="2306" max="2306" width="5.140625" style="202" customWidth="1"/>
    <col min="2307" max="2308" width="4.28515625" style="202" customWidth="1"/>
    <col min="2309" max="2309" width="8.5703125" style="202" customWidth="1"/>
    <col min="2310" max="2310" width="6.7109375" style="202" customWidth="1"/>
    <col min="2311" max="2311" width="11.28515625" style="202" customWidth="1"/>
    <col min="2312" max="2312" width="12.28515625" style="202" customWidth="1"/>
    <col min="2313" max="2559" width="9.140625" style="202"/>
    <col min="2560" max="2560" width="3.5703125" style="202" customWidth="1"/>
    <col min="2561" max="2561" width="40.85546875" style="202" customWidth="1"/>
    <col min="2562" max="2562" width="5.140625" style="202" customWidth="1"/>
    <col min="2563" max="2564" width="4.28515625" style="202" customWidth="1"/>
    <col min="2565" max="2565" width="8.5703125" style="202" customWidth="1"/>
    <col min="2566" max="2566" width="6.7109375" style="202" customWidth="1"/>
    <col min="2567" max="2567" width="11.28515625" style="202" customWidth="1"/>
    <col min="2568" max="2568" width="12.28515625" style="202" customWidth="1"/>
    <col min="2569" max="2815" width="9.140625" style="202"/>
    <col min="2816" max="2816" width="3.5703125" style="202" customWidth="1"/>
    <col min="2817" max="2817" width="40.85546875" style="202" customWidth="1"/>
    <col min="2818" max="2818" width="5.140625" style="202" customWidth="1"/>
    <col min="2819" max="2820" width="4.28515625" style="202" customWidth="1"/>
    <col min="2821" max="2821" width="8.5703125" style="202" customWidth="1"/>
    <col min="2822" max="2822" width="6.7109375" style="202" customWidth="1"/>
    <col min="2823" max="2823" width="11.28515625" style="202" customWidth="1"/>
    <col min="2824" max="2824" width="12.28515625" style="202" customWidth="1"/>
    <col min="2825" max="3071" width="9.140625" style="202"/>
    <col min="3072" max="3072" width="3.5703125" style="202" customWidth="1"/>
    <col min="3073" max="3073" width="40.85546875" style="202" customWidth="1"/>
    <col min="3074" max="3074" width="5.140625" style="202" customWidth="1"/>
    <col min="3075" max="3076" width="4.28515625" style="202" customWidth="1"/>
    <col min="3077" max="3077" width="8.5703125" style="202" customWidth="1"/>
    <col min="3078" max="3078" width="6.7109375" style="202" customWidth="1"/>
    <col min="3079" max="3079" width="11.28515625" style="202" customWidth="1"/>
    <col min="3080" max="3080" width="12.28515625" style="202" customWidth="1"/>
    <col min="3081" max="3327" width="9.140625" style="202"/>
    <col min="3328" max="3328" width="3.5703125" style="202" customWidth="1"/>
    <col min="3329" max="3329" width="40.85546875" style="202" customWidth="1"/>
    <col min="3330" max="3330" width="5.140625" style="202" customWidth="1"/>
    <col min="3331" max="3332" width="4.28515625" style="202" customWidth="1"/>
    <col min="3333" max="3333" width="8.5703125" style="202" customWidth="1"/>
    <col min="3334" max="3334" width="6.7109375" style="202" customWidth="1"/>
    <col min="3335" max="3335" width="11.28515625" style="202" customWidth="1"/>
    <col min="3336" max="3336" width="12.28515625" style="202" customWidth="1"/>
    <col min="3337" max="3583" width="9.140625" style="202"/>
    <col min="3584" max="3584" width="3.5703125" style="202" customWidth="1"/>
    <col min="3585" max="3585" width="40.85546875" style="202" customWidth="1"/>
    <col min="3586" max="3586" width="5.140625" style="202" customWidth="1"/>
    <col min="3587" max="3588" width="4.28515625" style="202" customWidth="1"/>
    <col min="3589" max="3589" width="8.5703125" style="202" customWidth="1"/>
    <col min="3590" max="3590" width="6.7109375" style="202" customWidth="1"/>
    <col min="3591" max="3591" width="11.28515625" style="202" customWidth="1"/>
    <col min="3592" max="3592" width="12.28515625" style="202" customWidth="1"/>
    <col min="3593" max="3839" width="9.140625" style="202"/>
    <col min="3840" max="3840" width="3.5703125" style="202" customWidth="1"/>
    <col min="3841" max="3841" width="40.85546875" style="202" customWidth="1"/>
    <col min="3842" max="3842" width="5.140625" style="202" customWidth="1"/>
    <col min="3843" max="3844" width="4.28515625" style="202" customWidth="1"/>
    <col min="3845" max="3845" width="8.5703125" style="202" customWidth="1"/>
    <col min="3846" max="3846" width="6.7109375" style="202" customWidth="1"/>
    <col min="3847" max="3847" width="11.28515625" style="202" customWidth="1"/>
    <col min="3848" max="3848" width="12.28515625" style="202" customWidth="1"/>
    <col min="3849" max="4095" width="9.140625" style="202"/>
    <col min="4096" max="4096" width="3.5703125" style="202" customWidth="1"/>
    <col min="4097" max="4097" width="40.85546875" style="202" customWidth="1"/>
    <col min="4098" max="4098" width="5.140625" style="202" customWidth="1"/>
    <col min="4099" max="4100" width="4.28515625" style="202" customWidth="1"/>
    <col min="4101" max="4101" width="8.5703125" style="202" customWidth="1"/>
    <col min="4102" max="4102" width="6.7109375" style="202" customWidth="1"/>
    <col min="4103" max="4103" width="11.28515625" style="202" customWidth="1"/>
    <col min="4104" max="4104" width="12.28515625" style="202" customWidth="1"/>
    <col min="4105" max="4351" width="9.140625" style="202"/>
    <col min="4352" max="4352" width="3.5703125" style="202" customWidth="1"/>
    <col min="4353" max="4353" width="40.85546875" style="202" customWidth="1"/>
    <col min="4354" max="4354" width="5.140625" style="202" customWidth="1"/>
    <col min="4355" max="4356" width="4.28515625" style="202" customWidth="1"/>
    <col min="4357" max="4357" width="8.5703125" style="202" customWidth="1"/>
    <col min="4358" max="4358" width="6.7109375" style="202" customWidth="1"/>
    <col min="4359" max="4359" width="11.28515625" style="202" customWidth="1"/>
    <col min="4360" max="4360" width="12.28515625" style="202" customWidth="1"/>
    <col min="4361" max="4607" width="9.140625" style="202"/>
    <col min="4608" max="4608" width="3.5703125" style="202" customWidth="1"/>
    <col min="4609" max="4609" width="40.85546875" style="202" customWidth="1"/>
    <col min="4610" max="4610" width="5.140625" style="202" customWidth="1"/>
    <col min="4611" max="4612" width="4.28515625" style="202" customWidth="1"/>
    <col min="4613" max="4613" width="8.5703125" style="202" customWidth="1"/>
    <col min="4614" max="4614" width="6.7109375" style="202" customWidth="1"/>
    <col min="4615" max="4615" width="11.28515625" style="202" customWidth="1"/>
    <col min="4616" max="4616" width="12.28515625" style="202" customWidth="1"/>
    <col min="4617" max="4863" width="9.140625" style="202"/>
    <col min="4864" max="4864" width="3.5703125" style="202" customWidth="1"/>
    <col min="4865" max="4865" width="40.85546875" style="202" customWidth="1"/>
    <col min="4866" max="4866" width="5.140625" style="202" customWidth="1"/>
    <col min="4867" max="4868" width="4.28515625" style="202" customWidth="1"/>
    <col min="4869" max="4869" width="8.5703125" style="202" customWidth="1"/>
    <col min="4870" max="4870" width="6.7109375" style="202" customWidth="1"/>
    <col min="4871" max="4871" width="11.28515625" style="202" customWidth="1"/>
    <col min="4872" max="4872" width="12.28515625" style="202" customWidth="1"/>
    <col min="4873" max="5119" width="9.140625" style="202"/>
    <col min="5120" max="5120" width="3.5703125" style="202" customWidth="1"/>
    <col min="5121" max="5121" width="40.85546875" style="202" customWidth="1"/>
    <col min="5122" max="5122" width="5.140625" style="202" customWidth="1"/>
    <col min="5123" max="5124" width="4.28515625" style="202" customWidth="1"/>
    <col min="5125" max="5125" width="8.5703125" style="202" customWidth="1"/>
    <col min="5126" max="5126" width="6.7109375" style="202" customWidth="1"/>
    <col min="5127" max="5127" width="11.28515625" style="202" customWidth="1"/>
    <col min="5128" max="5128" width="12.28515625" style="202" customWidth="1"/>
    <col min="5129" max="5375" width="9.140625" style="202"/>
    <col min="5376" max="5376" width="3.5703125" style="202" customWidth="1"/>
    <col min="5377" max="5377" width="40.85546875" style="202" customWidth="1"/>
    <col min="5378" max="5378" width="5.140625" style="202" customWidth="1"/>
    <col min="5379" max="5380" width="4.28515625" style="202" customWidth="1"/>
    <col min="5381" max="5381" width="8.5703125" style="202" customWidth="1"/>
    <col min="5382" max="5382" width="6.7109375" style="202" customWidth="1"/>
    <col min="5383" max="5383" width="11.28515625" style="202" customWidth="1"/>
    <col min="5384" max="5384" width="12.28515625" style="202" customWidth="1"/>
    <col min="5385" max="5631" width="9.140625" style="202"/>
    <col min="5632" max="5632" width="3.5703125" style="202" customWidth="1"/>
    <col min="5633" max="5633" width="40.85546875" style="202" customWidth="1"/>
    <col min="5634" max="5634" width="5.140625" style="202" customWidth="1"/>
    <col min="5635" max="5636" width="4.28515625" style="202" customWidth="1"/>
    <col min="5637" max="5637" width="8.5703125" style="202" customWidth="1"/>
    <col min="5638" max="5638" width="6.7109375" style="202" customWidth="1"/>
    <col min="5639" max="5639" width="11.28515625" style="202" customWidth="1"/>
    <col min="5640" max="5640" width="12.28515625" style="202" customWidth="1"/>
    <col min="5641" max="5887" width="9.140625" style="202"/>
    <col min="5888" max="5888" width="3.5703125" style="202" customWidth="1"/>
    <col min="5889" max="5889" width="40.85546875" style="202" customWidth="1"/>
    <col min="5890" max="5890" width="5.140625" style="202" customWidth="1"/>
    <col min="5891" max="5892" width="4.28515625" style="202" customWidth="1"/>
    <col min="5893" max="5893" width="8.5703125" style="202" customWidth="1"/>
    <col min="5894" max="5894" width="6.7109375" style="202" customWidth="1"/>
    <col min="5895" max="5895" width="11.28515625" style="202" customWidth="1"/>
    <col min="5896" max="5896" width="12.28515625" style="202" customWidth="1"/>
    <col min="5897" max="6143" width="9.140625" style="202"/>
    <col min="6144" max="6144" width="3.5703125" style="202" customWidth="1"/>
    <col min="6145" max="6145" width="40.85546875" style="202" customWidth="1"/>
    <col min="6146" max="6146" width="5.140625" style="202" customWidth="1"/>
    <col min="6147" max="6148" width="4.28515625" style="202" customWidth="1"/>
    <col min="6149" max="6149" width="8.5703125" style="202" customWidth="1"/>
    <col min="6150" max="6150" width="6.7109375" style="202" customWidth="1"/>
    <col min="6151" max="6151" width="11.28515625" style="202" customWidth="1"/>
    <col min="6152" max="6152" width="12.28515625" style="202" customWidth="1"/>
    <col min="6153" max="6399" width="9.140625" style="202"/>
    <col min="6400" max="6400" width="3.5703125" style="202" customWidth="1"/>
    <col min="6401" max="6401" width="40.85546875" style="202" customWidth="1"/>
    <col min="6402" max="6402" width="5.140625" style="202" customWidth="1"/>
    <col min="6403" max="6404" width="4.28515625" style="202" customWidth="1"/>
    <col min="6405" max="6405" width="8.5703125" style="202" customWidth="1"/>
    <col min="6406" max="6406" width="6.7109375" style="202" customWidth="1"/>
    <col min="6407" max="6407" width="11.28515625" style="202" customWidth="1"/>
    <col min="6408" max="6408" width="12.28515625" style="202" customWidth="1"/>
    <col min="6409" max="6655" width="9.140625" style="202"/>
    <col min="6656" max="6656" width="3.5703125" style="202" customWidth="1"/>
    <col min="6657" max="6657" width="40.85546875" style="202" customWidth="1"/>
    <col min="6658" max="6658" width="5.140625" style="202" customWidth="1"/>
    <col min="6659" max="6660" width="4.28515625" style="202" customWidth="1"/>
    <col min="6661" max="6661" width="8.5703125" style="202" customWidth="1"/>
    <col min="6662" max="6662" width="6.7109375" style="202" customWidth="1"/>
    <col min="6663" max="6663" width="11.28515625" style="202" customWidth="1"/>
    <col min="6664" max="6664" width="12.28515625" style="202" customWidth="1"/>
    <col min="6665" max="6911" width="9.140625" style="202"/>
    <col min="6912" max="6912" width="3.5703125" style="202" customWidth="1"/>
    <col min="6913" max="6913" width="40.85546875" style="202" customWidth="1"/>
    <col min="6914" max="6914" width="5.140625" style="202" customWidth="1"/>
    <col min="6915" max="6916" width="4.28515625" style="202" customWidth="1"/>
    <col min="6917" max="6917" width="8.5703125" style="202" customWidth="1"/>
    <col min="6918" max="6918" width="6.7109375" style="202" customWidth="1"/>
    <col min="6919" max="6919" width="11.28515625" style="202" customWidth="1"/>
    <col min="6920" max="6920" width="12.28515625" style="202" customWidth="1"/>
    <col min="6921" max="7167" width="9.140625" style="202"/>
    <col min="7168" max="7168" width="3.5703125" style="202" customWidth="1"/>
    <col min="7169" max="7169" width="40.85546875" style="202" customWidth="1"/>
    <col min="7170" max="7170" width="5.140625" style="202" customWidth="1"/>
    <col min="7171" max="7172" width="4.28515625" style="202" customWidth="1"/>
    <col min="7173" max="7173" width="8.5703125" style="202" customWidth="1"/>
    <col min="7174" max="7174" width="6.7109375" style="202" customWidth="1"/>
    <col min="7175" max="7175" width="11.28515625" style="202" customWidth="1"/>
    <col min="7176" max="7176" width="12.28515625" style="202" customWidth="1"/>
    <col min="7177" max="7423" width="9.140625" style="202"/>
    <col min="7424" max="7424" width="3.5703125" style="202" customWidth="1"/>
    <col min="7425" max="7425" width="40.85546875" style="202" customWidth="1"/>
    <col min="7426" max="7426" width="5.140625" style="202" customWidth="1"/>
    <col min="7427" max="7428" width="4.28515625" style="202" customWidth="1"/>
    <col min="7429" max="7429" width="8.5703125" style="202" customWidth="1"/>
    <col min="7430" max="7430" width="6.7109375" style="202" customWidth="1"/>
    <col min="7431" max="7431" width="11.28515625" style="202" customWidth="1"/>
    <col min="7432" max="7432" width="12.28515625" style="202" customWidth="1"/>
    <col min="7433" max="7679" width="9.140625" style="202"/>
    <col min="7680" max="7680" width="3.5703125" style="202" customWidth="1"/>
    <col min="7681" max="7681" width="40.85546875" style="202" customWidth="1"/>
    <col min="7682" max="7682" width="5.140625" style="202" customWidth="1"/>
    <col min="7683" max="7684" width="4.28515625" style="202" customWidth="1"/>
    <col min="7685" max="7685" width="8.5703125" style="202" customWidth="1"/>
    <col min="7686" max="7686" width="6.7109375" style="202" customWidth="1"/>
    <col min="7687" max="7687" width="11.28515625" style="202" customWidth="1"/>
    <col min="7688" max="7688" width="12.28515625" style="202" customWidth="1"/>
    <col min="7689" max="7935" width="9.140625" style="202"/>
    <col min="7936" max="7936" width="3.5703125" style="202" customWidth="1"/>
    <col min="7937" max="7937" width="40.85546875" style="202" customWidth="1"/>
    <col min="7938" max="7938" width="5.140625" style="202" customWidth="1"/>
    <col min="7939" max="7940" width="4.28515625" style="202" customWidth="1"/>
    <col min="7941" max="7941" width="8.5703125" style="202" customWidth="1"/>
    <col min="7942" max="7942" width="6.7109375" style="202" customWidth="1"/>
    <col min="7943" max="7943" width="11.28515625" style="202" customWidth="1"/>
    <col min="7944" max="7944" width="12.28515625" style="202" customWidth="1"/>
    <col min="7945" max="8191" width="9.140625" style="202"/>
    <col min="8192" max="8192" width="3.5703125" style="202" customWidth="1"/>
    <col min="8193" max="8193" width="40.85546875" style="202" customWidth="1"/>
    <col min="8194" max="8194" width="5.140625" style="202" customWidth="1"/>
    <col min="8195" max="8196" width="4.28515625" style="202" customWidth="1"/>
    <col min="8197" max="8197" width="8.5703125" style="202" customWidth="1"/>
    <col min="8198" max="8198" width="6.7109375" style="202" customWidth="1"/>
    <col min="8199" max="8199" width="11.28515625" style="202" customWidth="1"/>
    <col min="8200" max="8200" width="12.28515625" style="202" customWidth="1"/>
    <col min="8201" max="8447" width="9.140625" style="202"/>
    <col min="8448" max="8448" width="3.5703125" style="202" customWidth="1"/>
    <col min="8449" max="8449" width="40.85546875" style="202" customWidth="1"/>
    <col min="8450" max="8450" width="5.140625" style="202" customWidth="1"/>
    <col min="8451" max="8452" width="4.28515625" style="202" customWidth="1"/>
    <col min="8453" max="8453" width="8.5703125" style="202" customWidth="1"/>
    <col min="8454" max="8454" width="6.7109375" style="202" customWidth="1"/>
    <col min="8455" max="8455" width="11.28515625" style="202" customWidth="1"/>
    <col min="8456" max="8456" width="12.28515625" style="202" customWidth="1"/>
    <col min="8457" max="8703" width="9.140625" style="202"/>
    <col min="8704" max="8704" width="3.5703125" style="202" customWidth="1"/>
    <col min="8705" max="8705" width="40.85546875" style="202" customWidth="1"/>
    <col min="8706" max="8706" width="5.140625" style="202" customWidth="1"/>
    <col min="8707" max="8708" width="4.28515625" style="202" customWidth="1"/>
    <col min="8709" max="8709" width="8.5703125" style="202" customWidth="1"/>
    <col min="8710" max="8710" width="6.7109375" style="202" customWidth="1"/>
    <col min="8711" max="8711" width="11.28515625" style="202" customWidth="1"/>
    <col min="8712" max="8712" width="12.28515625" style="202" customWidth="1"/>
    <col min="8713" max="8959" width="9.140625" style="202"/>
    <col min="8960" max="8960" width="3.5703125" style="202" customWidth="1"/>
    <col min="8961" max="8961" width="40.85546875" style="202" customWidth="1"/>
    <col min="8962" max="8962" width="5.140625" style="202" customWidth="1"/>
    <col min="8963" max="8964" width="4.28515625" style="202" customWidth="1"/>
    <col min="8965" max="8965" width="8.5703125" style="202" customWidth="1"/>
    <col min="8966" max="8966" width="6.7109375" style="202" customWidth="1"/>
    <col min="8967" max="8967" width="11.28515625" style="202" customWidth="1"/>
    <col min="8968" max="8968" width="12.28515625" style="202" customWidth="1"/>
    <col min="8969" max="9215" width="9.140625" style="202"/>
    <col min="9216" max="9216" width="3.5703125" style="202" customWidth="1"/>
    <col min="9217" max="9217" width="40.85546875" style="202" customWidth="1"/>
    <col min="9218" max="9218" width="5.140625" style="202" customWidth="1"/>
    <col min="9219" max="9220" width="4.28515625" style="202" customWidth="1"/>
    <col min="9221" max="9221" width="8.5703125" style="202" customWidth="1"/>
    <col min="9222" max="9222" width="6.7109375" style="202" customWidth="1"/>
    <col min="9223" max="9223" width="11.28515625" style="202" customWidth="1"/>
    <col min="9224" max="9224" width="12.28515625" style="202" customWidth="1"/>
    <col min="9225" max="9471" width="9.140625" style="202"/>
    <col min="9472" max="9472" width="3.5703125" style="202" customWidth="1"/>
    <col min="9473" max="9473" width="40.85546875" style="202" customWidth="1"/>
    <col min="9474" max="9474" width="5.140625" style="202" customWidth="1"/>
    <col min="9475" max="9476" width="4.28515625" style="202" customWidth="1"/>
    <col min="9477" max="9477" width="8.5703125" style="202" customWidth="1"/>
    <col min="9478" max="9478" width="6.7109375" style="202" customWidth="1"/>
    <col min="9479" max="9479" width="11.28515625" style="202" customWidth="1"/>
    <col min="9480" max="9480" width="12.28515625" style="202" customWidth="1"/>
    <col min="9481" max="9727" width="9.140625" style="202"/>
    <col min="9728" max="9728" width="3.5703125" style="202" customWidth="1"/>
    <col min="9729" max="9729" width="40.85546875" style="202" customWidth="1"/>
    <col min="9730" max="9730" width="5.140625" style="202" customWidth="1"/>
    <col min="9731" max="9732" width="4.28515625" style="202" customWidth="1"/>
    <col min="9733" max="9733" width="8.5703125" style="202" customWidth="1"/>
    <col min="9734" max="9734" width="6.7109375" style="202" customWidth="1"/>
    <col min="9735" max="9735" width="11.28515625" style="202" customWidth="1"/>
    <col min="9736" max="9736" width="12.28515625" style="202" customWidth="1"/>
    <col min="9737" max="9983" width="9.140625" style="202"/>
    <col min="9984" max="9984" width="3.5703125" style="202" customWidth="1"/>
    <col min="9985" max="9985" width="40.85546875" style="202" customWidth="1"/>
    <col min="9986" max="9986" width="5.140625" style="202" customWidth="1"/>
    <col min="9987" max="9988" width="4.28515625" style="202" customWidth="1"/>
    <col min="9989" max="9989" width="8.5703125" style="202" customWidth="1"/>
    <col min="9990" max="9990" width="6.7109375" style="202" customWidth="1"/>
    <col min="9991" max="9991" width="11.28515625" style="202" customWidth="1"/>
    <col min="9992" max="9992" width="12.28515625" style="202" customWidth="1"/>
    <col min="9993" max="10239" width="9.140625" style="202"/>
    <col min="10240" max="10240" width="3.5703125" style="202" customWidth="1"/>
    <col min="10241" max="10241" width="40.85546875" style="202" customWidth="1"/>
    <col min="10242" max="10242" width="5.140625" style="202" customWidth="1"/>
    <col min="10243" max="10244" width="4.28515625" style="202" customWidth="1"/>
    <col min="10245" max="10245" width="8.5703125" style="202" customWidth="1"/>
    <col min="10246" max="10246" width="6.7109375" style="202" customWidth="1"/>
    <col min="10247" max="10247" width="11.28515625" style="202" customWidth="1"/>
    <col min="10248" max="10248" width="12.28515625" style="202" customWidth="1"/>
    <col min="10249" max="10495" width="9.140625" style="202"/>
    <col min="10496" max="10496" width="3.5703125" style="202" customWidth="1"/>
    <col min="10497" max="10497" width="40.85546875" style="202" customWidth="1"/>
    <col min="10498" max="10498" width="5.140625" style="202" customWidth="1"/>
    <col min="10499" max="10500" width="4.28515625" style="202" customWidth="1"/>
    <col min="10501" max="10501" width="8.5703125" style="202" customWidth="1"/>
    <col min="10502" max="10502" width="6.7109375" style="202" customWidth="1"/>
    <col min="10503" max="10503" width="11.28515625" style="202" customWidth="1"/>
    <col min="10504" max="10504" width="12.28515625" style="202" customWidth="1"/>
    <col min="10505" max="10751" width="9.140625" style="202"/>
    <col min="10752" max="10752" width="3.5703125" style="202" customWidth="1"/>
    <col min="10753" max="10753" width="40.85546875" style="202" customWidth="1"/>
    <col min="10754" max="10754" width="5.140625" style="202" customWidth="1"/>
    <col min="10755" max="10756" width="4.28515625" style="202" customWidth="1"/>
    <col min="10757" max="10757" width="8.5703125" style="202" customWidth="1"/>
    <col min="10758" max="10758" width="6.7109375" style="202" customWidth="1"/>
    <col min="10759" max="10759" width="11.28515625" style="202" customWidth="1"/>
    <col min="10760" max="10760" width="12.28515625" style="202" customWidth="1"/>
    <col min="10761" max="11007" width="9.140625" style="202"/>
    <col min="11008" max="11008" width="3.5703125" style="202" customWidth="1"/>
    <col min="11009" max="11009" width="40.85546875" style="202" customWidth="1"/>
    <col min="11010" max="11010" width="5.140625" style="202" customWidth="1"/>
    <col min="11011" max="11012" width="4.28515625" style="202" customWidth="1"/>
    <col min="11013" max="11013" width="8.5703125" style="202" customWidth="1"/>
    <col min="11014" max="11014" width="6.7109375" style="202" customWidth="1"/>
    <col min="11015" max="11015" width="11.28515625" style="202" customWidth="1"/>
    <col min="11016" max="11016" width="12.28515625" style="202" customWidth="1"/>
    <col min="11017" max="11263" width="9.140625" style="202"/>
    <col min="11264" max="11264" width="3.5703125" style="202" customWidth="1"/>
    <col min="11265" max="11265" width="40.85546875" style="202" customWidth="1"/>
    <col min="11266" max="11266" width="5.140625" style="202" customWidth="1"/>
    <col min="11267" max="11268" width="4.28515625" style="202" customWidth="1"/>
    <col min="11269" max="11269" width="8.5703125" style="202" customWidth="1"/>
    <col min="11270" max="11270" width="6.7109375" style="202" customWidth="1"/>
    <col min="11271" max="11271" width="11.28515625" style="202" customWidth="1"/>
    <col min="11272" max="11272" width="12.28515625" style="202" customWidth="1"/>
    <col min="11273" max="11519" width="9.140625" style="202"/>
    <col min="11520" max="11520" width="3.5703125" style="202" customWidth="1"/>
    <col min="11521" max="11521" width="40.85546875" style="202" customWidth="1"/>
    <col min="11522" max="11522" width="5.140625" style="202" customWidth="1"/>
    <col min="11523" max="11524" width="4.28515625" style="202" customWidth="1"/>
    <col min="11525" max="11525" width="8.5703125" style="202" customWidth="1"/>
    <col min="11526" max="11526" width="6.7109375" style="202" customWidth="1"/>
    <col min="11527" max="11527" width="11.28515625" style="202" customWidth="1"/>
    <col min="11528" max="11528" width="12.28515625" style="202" customWidth="1"/>
    <col min="11529" max="11775" width="9.140625" style="202"/>
    <col min="11776" max="11776" width="3.5703125" style="202" customWidth="1"/>
    <col min="11777" max="11777" width="40.85546875" style="202" customWidth="1"/>
    <col min="11778" max="11778" width="5.140625" style="202" customWidth="1"/>
    <col min="11779" max="11780" width="4.28515625" style="202" customWidth="1"/>
    <col min="11781" max="11781" width="8.5703125" style="202" customWidth="1"/>
    <col min="11782" max="11782" width="6.7109375" style="202" customWidth="1"/>
    <col min="11783" max="11783" width="11.28515625" style="202" customWidth="1"/>
    <col min="11784" max="11784" width="12.28515625" style="202" customWidth="1"/>
    <col min="11785" max="12031" width="9.140625" style="202"/>
    <col min="12032" max="12032" width="3.5703125" style="202" customWidth="1"/>
    <col min="12033" max="12033" width="40.85546875" style="202" customWidth="1"/>
    <col min="12034" max="12034" width="5.140625" style="202" customWidth="1"/>
    <col min="12035" max="12036" width="4.28515625" style="202" customWidth="1"/>
    <col min="12037" max="12037" width="8.5703125" style="202" customWidth="1"/>
    <col min="12038" max="12038" width="6.7109375" style="202" customWidth="1"/>
    <col min="12039" max="12039" width="11.28515625" style="202" customWidth="1"/>
    <col min="12040" max="12040" width="12.28515625" style="202" customWidth="1"/>
    <col min="12041" max="12287" width="9.140625" style="202"/>
    <col min="12288" max="12288" width="3.5703125" style="202" customWidth="1"/>
    <col min="12289" max="12289" width="40.85546875" style="202" customWidth="1"/>
    <col min="12290" max="12290" width="5.140625" style="202" customWidth="1"/>
    <col min="12291" max="12292" width="4.28515625" style="202" customWidth="1"/>
    <col min="12293" max="12293" width="8.5703125" style="202" customWidth="1"/>
    <col min="12294" max="12294" width="6.7109375" style="202" customWidth="1"/>
    <col min="12295" max="12295" width="11.28515625" style="202" customWidth="1"/>
    <col min="12296" max="12296" width="12.28515625" style="202" customWidth="1"/>
    <col min="12297" max="12543" width="9.140625" style="202"/>
    <col min="12544" max="12544" width="3.5703125" style="202" customWidth="1"/>
    <col min="12545" max="12545" width="40.85546875" style="202" customWidth="1"/>
    <col min="12546" max="12546" width="5.140625" style="202" customWidth="1"/>
    <col min="12547" max="12548" width="4.28515625" style="202" customWidth="1"/>
    <col min="12549" max="12549" width="8.5703125" style="202" customWidth="1"/>
    <col min="12550" max="12550" width="6.7109375" style="202" customWidth="1"/>
    <col min="12551" max="12551" width="11.28515625" style="202" customWidth="1"/>
    <col min="12552" max="12552" width="12.28515625" style="202" customWidth="1"/>
    <col min="12553" max="12799" width="9.140625" style="202"/>
    <col min="12800" max="12800" width="3.5703125" style="202" customWidth="1"/>
    <col min="12801" max="12801" width="40.85546875" style="202" customWidth="1"/>
    <col min="12802" max="12802" width="5.140625" style="202" customWidth="1"/>
    <col min="12803" max="12804" width="4.28515625" style="202" customWidth="1"/>
    <col min="12805" max="12805" width="8.5703125" style="202" customWidth="1"/>
    <col min="12806" max="12806" width="6.7109375" style="202" customWidth="1"/>
    <col min="12807" max="12807" width="11.28515625" style="202" customWidth="1"/>
    <col min="12808" max="12808" width="12.28515625" style="202" customWidth="1"/>
    <col min="12809" max="13055" width="9.140625" style="202"/>
    <col min="13056" max="13056" width="3.5703125" style="202" customWidth="1"/>
    <col min="13057" max="13057" width="40.85546875" style="202" customWidth="1"/>
    <col min="13058" max="13058" width="5.140625" style="202" customWidth="1"/>
    <col min="13059" max="13060" width="4.28515625" style="202" customWidth="1"/>
    <col min="13061" max="13061" width="8.5703125" style="202" customWidth="1"/>
    <col min="13062" max="13062" width="6.7109375" style="202" customWidth="1"/>
    <col min="13063" max="13063" width="11.28515625" style="202" customWidth="1"/>
    <col min="13064" max="13064" width="12.28515625" style="202" customWidth="1"/>
    <col min="13065" max="13311" width="9.140625" style="202"/>
    <col min="13312" max="13312" width="3.5703125" style="202" customWidth="1"/>
    <col min="13313" max="13313" width="40.85546875" style="202" customWidth="1"/>
    <col min="13314" max="13314" width="5.140625" style="202" customWidth="1"/>
    <col min="13315" max="13316" width="4.28515625" style="202" customWidth="1"/>
    <col min="13317" max="13317" width="8.5703125" style="202" customWidth="1"/>
    <col min="13318" max="13318" width="6.7109375" style="202" customWidth="1"/>
    <col min="13319" max="13319" width="11.28515625" style="202" customWidth="1"/>
    <col min="13320" max="13320" width="12.28515625" style="202" customWidth="1"/>
    <col min="13321" max="13567" width="9.140625" style="202"/>
    <col min="13568" max="13568" width="3.5703125" style="202" customWidth="1"/>
    <col min="13569" max="13569" width="40.85546875" style="202" customWidth="1"/>
    <col min="13570" max="13570" width="5.140625" style="202" customWidth="1"/>
    <col min="13571" max="13572" width="4.28515625" style="202" customWidth="1"/>
    <col min="13573" max="13573" width="8.5703125" style="202" customWidth="1"/>
    <col min="13574" max="13574" width="6.7109375" style="202" customWidth="1"/>
    <col min="13575" max="13575" width="11.28515625" style="202" customWidth="1"/>
    <col min="13576" max="13576" width="12.28515625" style="202" customWidth="1"/>
    <col min="13577" max="13823" width="9.140625" style="202"/>
    <col min="13824" max="13824" width="3.5703125" style="202" customWidth="1"/>
    <col min="13825" max="13825" width="40.85546875" style="202" customWidth="1"/>
    <col min="13826" max="13826" width="5.140625" style="202" customWidth="1"/>
    <col min="13827" max="13828" width="4.28515625" style="202" customWidth="1"/>
    <col min="13829" max="13829" width="8.5703125" style="202" customWidth="1"/>
    <col min="13830" max="13830" width="6.7109375" style="202" customWidth="1"/>
    <col min="13831" max="13831" width="11.28515625" style="202" customWidth="1"/>
    <col min="13832" max="13832" width="12.28515625" style="202" customWidth="1"/>
    <col min="13833" max="14079" width="9.140625" style="202"/>
    <col min="14080" max="14080" width="3.5703125" style="202" customWidth="1"/>
    <col min="14081" max="14081" width="40.85546875" style="202" customWidth="1"/>
    <col min="14082" max="14082" width="5.140625" style="202" customWidth="1"/>
    <col min="14083" max="14084" width="4.28515625" style="202" customWidth="1"/>
    <col min="14085" max="14085" width="8.5703125" style="202" customWidth="1"/>
    <col min="14086" max="14086" width="6.7109375" style="202" customWidth="1"/>
    <col min="14087" max="14087" width="11.28515625" style="202" customWidth="1"/>
    <col min="14088" max="14088" width="12.28515625" style="202" customWidth="1"/>
    <col min="14089" max="14335" width="9.140625" style="202"/>
    <col min="14336" max="14336" width="3.5703125" style="202" customWidth="1"/>
    <col min="14337" max="14337" width="40.85546875" style="202" customWidth="1"/>
    <col min="14338" max="14338" width="5.140625" style="202" customWidth="1"/>
    <col min="14339" max="14340" width="4.28515625" style="202" customWidth="1"/>
    <col min="14341" max="14341" width="8.5703125" style="202" customWidth="1"/>
    <col min="14342" max="14342" width="6.7109375" style="202" customWidth="1"/>
    <col min="14343" max="14343" width="11.28515625" style="202" customWidth="1"/>
    <col min="14344" max="14344" width="12.28515625" style="202" customWidth="1"/>
    <col min="14345" max="14591" width="9.140625" style="202"/>
    <col min="14592" max="14592" width="3.5703125" style="202" customWidth="1"/>
    <col min="14593" max="14593" width="40.85546875" style="202" customWidth="1"/>
    <col min="14594" max="14594" width="5.140625" style="202" customWidth="1"/>
    <col min="14595" max="14596" width="4.28515625" style="202" customWidth="1"/>
    <col min="14597" max="14597" width="8.5703125" style="202" customWidth="1"/>
    <col min="14598" max="14598" width="6.7109375" style="202" customWidth="1"/>
    <col min="14599" max="14599" width="11.28515625" style="202" customWidth="1"/>
    <col min="14600" max="14600" width="12.28515625" style="202" customWidth="1"/>
    <col min="14601" max="14847" width="9.140625" style="202"/>
    <col min="14848" max="14848" width="3.5703125" style="202" customWidth="1"/>
    <col min="14849" max="14849" width="40.85546875" style="202" customWidth="1"/>
    <col min="14850" max="14850" width="5.140625" style="202" customWidth="1"/>
    <col min="14851" max="14852" width="4.28515625" style="202" customWidth="1"/>
    <col min="14853" max="14853" width="8.5703125" style="202" customWidth="1"/>
    <col min="14854" max="14854" width="6.7109375" style="202" customWidth="1"/>
    <col min="14855" max="14855" width="11.28515625" style="202" customWidth="1"/>
    <col min="14856" max="14856" width="12.28515625" style="202" customWidth="1"/>
    <col min="14857" max="15103" width="9.140625" style="202"/>
    <col min="15104" max="15104" width="3.5703125" style="202" customWidth="1"/>
    <col min="15105" max="15105" width="40.85546875" style="202" customWidth="1"/>
    <col min="15106" max="15106" width="5.140625" style="202" customWidth="1"/>
    <col min="15107" max="15108" width="4.28515625" style="202" customWidth="1"/>
    <col min="15109" max="15109" width="8.5703125" style="202" customWidth="1"/>
    <col min="15110" max="15110" width="6.7109375" style="202" customWidth="1"/>
    <col min="15111" max="15111" width="11.28515625" style="202" customWidth="1"/>
    <col min="15112" max="15112" width="12.28515625" style="202" customWidth="1"/>
    <col min="15113" max="15359" width="9.140625" style="202"/>
    <col min="15360" max="15360" width="3.5703125" style="202" customWidth="1"/>
    <col min="15361" max="15361" width="40.85546875" style="202" customWidth="1"/>
    <col min="15362" max="15362" width="5.140625" style="202" customWidth="1"/>
    <col min="15363" max="15364" width="4.28515625" style="202" customWidth="1"/>
    <col min="15365" max="15365" width="8.5703125" style="202" customWidth="1"/>
    <col min="15366" max="15366" width="6.7109375" style="202" customWidth="1"/>
    <col min="15367" max="15367" width="11.28515625" style="202" customWidth="1"/>
    <col min="15368" max="15368" width="12.28515625" style="202" customWidth="1"/>
    <col min="15369" max="15615" width="9.140625" style="202"/>
    <col min="15616" max="15616" width="3.5703125" style="202" customWidth="1"/>
    <col min="15617" max="15617" width="40.85546875" style="202" customWidth="1"/>
    <col min="15618" max="15618" width="5.140625" style="202" customWidth="1"/>
    <col min="15619" max="15620" width="4.28515625" style="202" customWidth="1"/>
    <col min="15621" max="15621" width="8.5703125" style="202" customWidth="1"/>
    <col min="15622" max="15622" width="6.7109375" style="202" customWidth="1"/>
    <col min="15623" max="15623" width="11.28515625" style="202" customWidth="1"/>
    <col min="15624" max="15624" width="12.28515625" style="202" customWidth="1"/>
    <col min="15625" max="15871" width="9.140625" style="202"/>
    <col min="15872" max="15872" width="3.5703125" style="202" customWidth="1"/>
    <col min="15873" max="15873" width="40.85546875" style="202" customWidth="1"/>
    <col min="15874" max="15874" width="5.140625" style="202" customWidth="1"/>
    <col min="15875" max="15876" width="4.28515625" style="202" customWidth="1"/>
    <col min="15877" max="15877" width="8.5703125" style="202" customWidth="1"/>
    <col min="15878" max="15878" width="6.7109375" style="202" customWidth="1"/>
    <col min="15879" max="15879" width="11.28515625" style="202" customWidth="1"/>
    <col min="15880" max="15880" width="12.28515625" style="202" customWidth="1"/>
    <col min="15881" max="16127" width="9.140625" style="202"/>
    <col min="16128" max="16128" width="3.5703125" style="202" customWidth="1"/>
    <col min="16129" max="16129" width="40.85546875" style="202" customWidth="1"/>
    <col min="16130" max="16130" width="5.140625" style="202" customWidth="1"/>
    <col min="16131" max="16132" width="4.28515625" style="202" customWidth="1"/>
    <col min="16133" max="16133" width="8.5703125" style="202" customWidth="1"/>
    <col min="16134" max="16134" width="6.7109375" style="202" customWidth="1"/>
    <col min="16135" max="16135" width="11.28515625" style="202" customWidth="1"/>
    <col min="16136" max="16136" width="12.28515625" style="202" customWidth="1"/>
    <col min="16137" max="16384" width="9.140625" style="202"/>
  </cols>
  <sheetData>
    <row r="1" spans="1:8" ht="113.25" customHeight="1">
      <c r="E1" s="463" t="s">
        <v>296</v>
      </c>
      <c r="F1" s="463"/>
      <c r="G1" s="463"/>
      <c r="H1" s="463"/>
    </row>
    <row r="2" spans="1:8" ht="21.75" customHeight="1">
      <c r="F2" s="203"/>
      <c r="H2" s="203"/>
    </row>
    <row r="3" spans="1:8" s="204" customFormat="1" ht="83.25" customHeight="1">
      <c r="A3" s="462" t="s">
        <v>297</v>
      </c>
      <c r="B3" s="462"/>
      <c r="C3" s="462"/>
      <c r="D3" s="462"/>
      <c r="E3" s="462"/>
      <c r="F3" s="462"/>
      <c r="G3" s="462"/>
      <c r="H3" s="462"/>
    </row>
    <row r="4" spans="1:8" s="205" customFormat="1">
      <c r="A4" s="196"/>
      <c r="B4" s="196"/>
      <c r="C4" s="334"/>
      <c r="D4" s="334"/>
      <c r="E4" s="335"/>
      <c r="F4" s="464" t="s">
        <v>54</v>
      </c>
      <c r="G4" s="464"/>
      <c r="H4" s="464"/>
    </row>
    <row r="5" spans="1:8" s="206" customFormat="1" ht="75.75" customHeight="1">
      <c r="A5" s="153" t="s">
        <v>55</v>
      </c>
      <c r="B5" s="153" t="s">
        <v>56</v>
      </c>
      <c r="C5" s="155" t="s">
        <v>117</v>
      </c>
      <c r="D5" s="155" t="s">
        <v>118</v>
      </c>
      <c r="E5" s="155" t="s">
        <v>119</v>
      </c>
      <c r="F5" s="155" t="s">
        <v>120</v>
      </c>
      <c r="G5" s="155" t="s">
        <v>381</v>
      </c>
      <c r="H5" s="336" t="s">
        <v>268</v>
      </c>
    </row>
    <row r="6" spans="1:8" s="207" customFormat="1" ht="15.75">
      <c r="A6" s="154">
        <v>1</v>
      </c>
      <c r="B6" s="154">
        <v>2</v>
      </c>
      <c r="C6" s="337" t="s">
        <v>125</v>
      </c>
      <c r="D6" s="337" t="s">
        <v>57</v>
      </c>
      <c r="E6" s="337" t="s">
        <v>58</v>
      </c>
      <c r="F6" s="337" t="s">
        <v>59</v>
      </c>
      <c r="G6" s="337" t="s">
        <v>60</v>
      </c>
      <c r="H6" s="338">
        <v>7</v>
      </c>
    </row>
    <row r="7" spans="1:8" s="208" customFormat="1" ht="18.75">
      <c r="A7" s="153">
        <v>1</v>
      </c>
      <c r="B7" s="188" t="s">
        <v>136</v>
      </c>
      <c r="C7" s="155" t="s">
        <v>126</v>
      </c>
      <c r="D7" s="155" t="s">
        <v>395</v>
      </c>
      <c r="E7" s="155" t="s">
        <v>391</v>
      </c>
      <c r="F7" s="155" t="s">
        <v>154</v>
      </c>
      <c r="G7" s="339">
        <f>G8+G14+G23+G25</f>
        <v>0.60000000000000431</v>
      </c>
      <c r="H7" s="340">
        <f>H9+H15+H23</f>
        <v>1743.6900000000003</v>
      </c>
    </row>
    <row r="8" spans="1:8" s="208" customFormat="1" ht="22.5" customHeight="1">
      <c r="A8" s="153">
        <v>2</v>
      </c>
      <c r="B8" s="188" t="s">
        <v>388</v>
      </c>
      <c r="C8" s="155" t="s">
        <v>126</v>
      </c>
      <c r="D8" s="155" t="s">
        <v>127</v>
      </c>
      <c r="E8" s="155" t="s">
        <v>391</v>
      </c>
      <c r="F8" s="155" t="s">
        <v>154</v>
      </c>
      <c r="G8" s="339">
        <f>G9</f>
        <v>27.400000000000006</v>
      </c>
      <c r="H8" s="340">
        <f>H9</f>
        <v>467.9</v>
      </c>
    </row>
    <row r="9" spans="1:8" s="208" customFormat="1" ht="55.5" customHeight="1">
      <c r="A9" s="153">
        <v>3</v>
      </c>
      <c r="B9" s="188" t="s">
        <v>51</v>
      </c>
      <c r="C9" s="155" t="s">
        <v>126</v>
      </c>
      <c r="D9" s="155" t="s">
        <v>127</v>
      </c>
      <c r="E9" s="155" t="s">
        <v>300</v>
      </c>
      <c r="F9" s="155" t="s">
        <v>154</v>
      </c>
      <c r="G9" s="339">
        <f>G10</f>
        <v>27.400000000000006</v>
      </c>
      <c r="H9" s="341">
        <f>H10</f>
        <v>467.9</v>
      </c>
    </row>
    <row r="10" spans="1:8" s="208" customFormat="1" ht="45.75" customHeight="1">
      <c r="A10" s="153">
        <v>4</v>
      </c>
      <c r="B10" s="188" t="s">
        <v>128</v>
      </c>
      <c r="C10" s="155" t="s">
        <v>126</v>
      </c>
      <c r="D10" s="155" t="s">
        <v>127</v>
      </c>
      <c r="E10" s="155" t="s">
        <v>300</v>
      </c>
      <c r="F10" s="155" t="s">
        <v>154</v>
      </c>
      <c r="G10" s="339">
        <f>G11+G12+G13</f>
        <v>27.400000000000006</v>
      </c>
      <c r="H10" s="341">
        <f>H11+H12+H13</f>
        <v>467.9</v>
      </c>
    </row>
    <row r="11" spans="1:8" s="208" customFormat="1" ht="42.75" customHeight="1">
      <c r="A11" s="153">
        <v>5</v>
      </c>
      <c r="B11" s="197" t="s">
        <v>298</v>
      </c>
      <c r="C11" s="155" t="s">
        <v>126</v>
      </c>
      <c r="D11" s="155" t="s">
        <v>127</v>
      </c>
      <c r="E11" s="155" t="s">
        <v>301</v>
      </c>
      <c r="F11" s="155" t="s">
        <v>129</v>
      </c>
      <c r="G11" s="339" t="s">
        <v>384</v>
      </c>
      <c r="H11" s="341">
        <v>359.4</v>
      </c>
    </row>
    <row r="12" spans="1:8" s="208" customFormat="1" ht="32.25" customHeight="1">
      <c r="A12" s="153">
        <v>6</v>
      </c>
      <c r="B12" s="197" t="s">
        <v>299</v>
      </c>
      <c r="C12" s="155" t="s">
        <v>126</v>
      </c>
      <c r="D12" s="155" t="s">
        <v>127</v>
      </c>
      <c r="E12" s="155" t="s">
        <v>302</v>
      </c>
      <c r="F12" s="155" t="s">
        <v>303</v>
      </c>
      <c r="G12" s="339" t="s">
        <v>385</v>
      </c>
      <c r="H12" s="341">
        <v>108.5</v>
      </c>
    </row>
    <row r="13" spans="1:8" s="208" customFormat="1" ht="44.25" customHeight="1">
      <c r="A13" s="153">
        <v>7</v>
      </c>
      <c r="B13" s="197" t="s">
        <v>132</v>
      </c>
      <c r="C13" s="155" t="s">
        <v>126</v>
      </c>
      <c r="D13" s="155" t="s">
        <v>127</v>
      </c>
      <c r="E13" s="155" t="s">
        <v>304</v>
      </c>
      <c r="F13" s="155" t="s">
        <v>131</v>
      </c>
      <c r="G13" s="339" t="s">
        <v>383</v>
      </c>
      <c r="H13" s="341">
        <v>0</v>
      </c>
    </row>
    <row r="14" spans="1:8" s="208" customFormat="1" ht="24" customHeight="1">
      <c r="A14" s="153">
        <v>8</v>
      </c>
      <c r="B14" s="197" t="s">
        <v>388</v>
      </c>
      <c r="C14" s="155" t="s">
        <v>126</v>
      </c>
      <c r="D14" s="155" t="s">
        <v>130</v>
      </c>
      <c r="E14" s="155" t="s">
        <v>391</v>
      </c>
      <c r="F14" s="155" t="s">
        <v>154</v>
      </c>
      <c r="G14" s="339">
        <f>G15</f>
        <v>-27.1</v>
      </c>
      <c r="H14" s="341">
        <f>H15</f>
        <v>1275.4900000000002</v>
      </c>
    </row>
    <row r="15" spans="1:8" s="208" customFormat="1" ht="77.25" customHeight="1">
      <c r="A15" s="153">
        <v>9</v>
      </c>
      <c r="B15" s="188" t="s">
        <v>50</v>
      </c>
      <c r="C15" s="155" t="s">
        <v>126</v>
      </c>
      <c r="D15" s="155" t="s">
        <v>130</v>
      </c>
      <c r="E15" s="155" t="s">
        <v>391</v>
      </c>
      <c r="F15" s="155" t="s">
        <v>154</v>
      </c>
      <c r="G15" s="339">
        <f>G16+G17+G18+G19</f>
        <v>-27.1</v>
      </c>
      <c r="H15" s="342">
        <f>H16+H18+H19+H17</f>
        <v>1275.4900000000002</v>
      </c>
    </row>
    <row r="16" spans="1:8" s="208" customFormat="1" ht="42.75" customHeight="1">
      <c r="A16" s="153">
        <v>10</v>
      </c>
      <c r="B16" s="197" t="s">
        <v>298</v>
      </c>
      <c r="C16" s="155" t="s">
        <v>126</v>
      </c>
      <c r="D16" s="155" t="s">
        <v>130</v>
      </c>
      <c r="E16" s="155" t="s">
        <v>305</v>
      </c>
      <c r="F16" s="155" t="s">
        <v>129</v>
      </c>
      <c r="G16" s="339">
        <v>-143.30000000000001</v>
      </c>
      <c r="H16" s="341">
        <v>794.39</v>
      </c>
    </row>
    <row r="17" spans="1:8" s="208" customFormat="1" ht="22.5" customHeight="1">
      <c r="A17" s="153">
        <v>11</v>
      </c>
      <c r="B17" s="197" t="s">
        <v>299</v>
      </c>
      <c r="C17" s="155" t="s">
        <v>126</v>
      </c>
      <c r="D17" s="155" t="s">
        <v>130</v>
      </c>
      <c r="E17" s="155" t="s">
        <v>306</v>
      </c>
      <c r="F17" s="155" t="s">
        <v>303</v>
      </c>
      <c r="G17" s="339">
        <v>239.9</v>
      </c>
      <c r="H17" s="341">
        <v>239.9</v>
      </c>
    </row>
    <row r="18" spans="1:8" s="208" customFormat="1" ht="42" customHeight="1">
      <c r="A18" s="153">
        <v>12</v>
      </c>
      <c r="B18" s="198" t="s">
        <v>132</v>
      </c>
      <c r="C18" s="155" t="s">
        <v>126</v>
      </c>
      <c r="D18" s="155" t="s">
        <v>130</v>
      </c>
      <c r="E18" s="155" t="s">
        <v>307</v>
      </c>
      <c r="F18" s="155" t="s">
        <v>131</v>
      </c>
      <c r="G18" s="339">
        <v>-111.1</v>
      </c>
      <c r="H18" s="341">
        <v>199.8</v>
      </c>
    </row>
    <row r="19" spans="1:8" s="208" customFormat="1" ht="48" customHeight="1">
      <c r="A19" s="153">
        <v>13</v>
      </c>
      <c r="B19" s="307" t="s">
        <v>133</v>
      </c>
      <c r="C19" s="155" t="s">
        <v>126</v>
      </c>
      <c r="D19" s="155" t="s">
        <v>130</v>
      </c>
      <c r="E19" s="155" t="s">
        <v>308</v>
      </c>
      <c r="F19" s="155" t="s">
        <v>238</v>
      </c>
      <c r="G19" s="339">
        <f>G20+G21+G22</f>
        <v>-12.6</v>
      </c>
      <c r="H19" s="341">
        <f>H20+H21+H22</f>
        <v>41.4</v>
      </c>
    </row>
    <row r="20" spans="1:8" s="208" customFormat="1" ht="48" customHeight="1">
      <c r="A20" s="153">
        <v>14</v>
      </c>
      <c r="B20" s="307" t="s">
        <v>133</v>
      </c>
      <c r="C20" s="155" t="s">
        <v>126</v>
      </c>
      <c r="D20" s="155" t="s">
        <v>130</v>
      </c>
      <c r="E20" s="155" t="s">
        <v>308</v>
      </c>
      <c r="F20" s="155" t="s">
        <v>135</v>
      </c>
      <c r="G20" s="339">
        <v>-5</v>
      </c>
      <c r="H20" s="341">
        <v>30</v>
      </c>
    </row>
    <row r="21" spans="1:8" s="208" customFormat="1" ht="24.75" customHeight="1">
      <c r="A21" s="153">
        <v>15</v>
      </c>
      <c r="B21" s="198" t="s">
        <v>134</v>
      </c>
      <c r="C21" s="155" t="s">
        <v>126</v>
      </c>
      <c r="D21" s="155" t="s">
        <v>130</v>
      </c>
      <c r="E21" s="155" t="s">
        <v>308</v>
      </c>
      <c r="F21" s="155" t="s">
        <v>246</v>
      </c>
      <c r="G21" s="339">
        <v>2.4</v>
      </c>
      <c r="H21" s="341">
        <v>6.4</v>
      </c>
    </row>
    <row r="22" spans="1:8" s="208" customFormat="1" ht="21" customHeight="1">
      <c r="A22" s="153">
        <v>16</v>
      </c>
      <c r="B22" s="198" t="s">
        <v>134</v>
      </c>
      <c r="C22" s="155" t="s">
        <v>126</v>
      </c>
      <c r="D22" s="155" t="s">
        <v>130</v>
      </c>
      <c r="E22" s="155" t="s">
        <v>308</v>
      </c>
      <c r="F22" s="155" t="s">
        <v>247</v>
      </c>
      <c r="G22" s="339">
        <v>-10</v>
      </c>
      <c r="H22" s="341">
        <v>5</v>
      </c>
    </row>
    <row r="23" spans="1:8" s="206" customFormat="1" ht="63.75" customHeight="1">
      <c r="A23" s="153">
        <v>17</v>
      </c>
      <c r="B23" s="198" t="s">
        <v>340</v>
      </c>
      <c r="C23" s="155" t="s">
        <v>126</v>
      </c>
      <c r="D23" s="155" t="s">
        <v>338</v>
      </c>
      <c r="E23" s="155" t="s">
        <v>307</v>
      </c>
      <c r="F23" s="155" t="s">
        <v>154</v>
      </c>
      <c r="G23" s="339">
        <f>G24</f>
        <v>0.3</v>
      </c>
      <c r="H23" s="342">
        <f>H24</f>
        <v>0.3</v>
      </c>
    </row>
    <row r="24" spans="1:8" s="206" customFormat="1" ht="24" customHeight="1">
      <c r="A24" s="153">
        <v>18</v>
      </c>
      <c r="B24" s="198" t="s">
        <v>341</v>
      </c>
      <c r="C24" s="155" t="s">
        <v>126</v>
      </c>
      <c r="D24" s="155" t="s">
        <v>338</v>
      </c>
      <c r="E24" s="155" t="s">
        <v>307</v>
      </c>
      <c r="F24" s="155" t="s">
        <v>339</v>
      </c>
      <c r="G24" s="339">
        <v>0.3</v>
      </c>
      <c r="H24" s="341">
        <v>0.3</v>
      </c>
    </row>
    <row r="25" spans="1:8" s="206" customFormat="1" ht="30.75" customHeight="1">
      <c r="A25" s="153">
        <v>19</v>
      </c>
      <c r="B25" s="198" t="s">
        <v>261</v>
      </c>
      <c r="C25" s="155" t="s">
        <v>126</v>
      </c>
      <c r="D25" s="155" t="s">
        <v>264</v>
      </c>
      <c r="E25" s="155" t="s">
        <v>307</v>
      </c>
      <c r="F25" s="155" t="s">
        <v>154</v>
      </c>
      <c r="G25" s="339">
        <v>0</v>
      </c>
      <c r="H25" s="342">
        <v>0</v>
      </c>
    </row>
    <row r="26" spans="1:8" s="206" customFormat="1" ht="29.25" customHeight="1">
      <c r="A26" s="153">
        <v>20</v>
      </c>
      <c r="B26" s="198" t="s">
        <v>263</v>
      </c>
      <c r="C26" s="155" t="s">
        <v>126</v>
      </c>
      <c r="D26" s="155" t="s">
        <v>264</v>
      </c>
      <c r="E26" s="155" t="s">
        <v>307</v>
      </c>
      <c r="F26" s="155" t="s">
        <v>265</v>
      </c>
      <c r="G26" s="339">
        <v>0</v>
      </c>
      <c r="H26" s="341">
        <v>0</v>
      </c>
    </row>
    <row r="27" spans="1:8" s="206" customFormat="1" ht="23.25" customHeight="1">
      <c r="A27" s="153">
        <v>21</v>
      </c>
      <c r="B27" s="188" t="s">
        <v>388</v>
      </c>
      <c r="C27" s="330" t="s">
        <v>127</v>
      </c>
      <c r="D27" s="330" t="s">
        <v>137</v>
      </c>
      <c r="E27" s="330" t="s">
        <v>391</v>
      </c>
      <c r="F27" s="155" t="s">
        <v>154</v>
      </c>
      <c r="G27" s="339">
        <f>G28</f>
        <v>26.600000000000005</v>
      </c>
      <c r="H27" s="340">
        <f>H30</f>
        <v>333.40000000000003</v>
      </c>
    </row>
    <row r="28" spans="1:8" s="206" customFormat="1" ht="21" customHeight="1">
      <c r="A28" s="153">
        <v>22</v>
      </c>
      <c r="B28" s="188" t="s">
        <v>138</v>
      </c>
      <c r="C28" s="330" t="s">
        <v>127</v>
      </c>
      <c r="D28" s="330" t="s">
        <v>137</v>
      </c>
      <c r="E28" s="330" t="s">
        <v>391</v>
      </c>
      <c r="F28" s="155" t="s">
        <v>154</v>
      </c>
      <c r="G28" s="339">
        <f>G29</f>
        <v>26.600000000000005</v>
      </c>
      <c r="H28" s="340">
        <f>H29</f>
        <v>333.40000000000003</v>
      </c>
    </row>
    <row r="29" spans="1:8" s="206" customFormat="1" ht="23.25" customHeight="1">
      <c r="A29" s="153">
        <v>23</v>
      </c>
      <c r="B29" s="188" t="s">
        <v>69</v>
      </c>
      <c r="C29" s="330" t="s">
        <v>127</v>
      </c>
      <c r="D29" s="330" t="s">
        <v>137</v>
      </c>
      <c r="E29" s="330" t="s">
        <v>309</v>
      </c>
      <c r="F29" s="155" t="s">
        <v>154</v>
      </c>
      <c r="G29" s="339">
        <f>G30</f>
        <v>26.600000000000005</v>
      </c>
      <c r="H29" s="341">
        <f>H30</f>
        <v>333.40000000000003</v>
      </c>
    </row>
    <row r="30" spans="1:8" s="206" customFormat="1" ht="20.25" customHeight="1">
      <c r="A30" s="153">
        <v>24</v>
      </c>
      <c r="B30" s="188" t="s">
        <v>139</v>
      </c>
      <c r="C30" s="330" t="s">
        <v>127</v>
      </c>
      <c r="D30" s="330" t="s">
        <v>137</v>
      </c>
      <c r="E30" s="330" t="s">
        <v>309</v>
      </c>
      <c r="F30" s="155" t="s">
        <v>154</v>
      </c>
      <c r="G30" s="339">
        <f>G31+G32+G33</f>
        <v>26.600000000000005</v>
      </c>
      <c r="H30" s="341">
        <f>H31+H32+H33</f>
        <v>333.40000000000003</v>
      </c>
    </row>
    <row r="31" spans="1:8" s="206" customFormat="1" ht="42.75" customHeight="1">
      <c r="A31" s="153">
        <v>25</v>
      </c>
      <c r="B31" s="197" t="s">
        <v>298</v>
      </c>
      <c r="C31" s="330" t="s">
        <v>127</v>
      </c>
      <c r="D31" s="330" t="s">
        <v>137</v>
      </c>
      <c r="E31" s="330" t="s">
        <v>309</v>
      </c>
      <c r="F31" s="155" t="s">
        <v>129</v>
      </c>
      <c r="G31" s="339">
        <v>-60.9</v>
      </c>
      <c r="H31" s="341">
        <v>215.9</v>
      </c>
    </row>
    <row r="32" spans="1:8" s="206" customFormat="1" ht="30.75" customHeight="1">
      <c r="A32" s="153">
        <v>26</v>
      </c>
      <c r="B32" s="197" t="s">
        <v>299</v>
      </c>
      <c r="C32" s="330" t="s">
        <v>127</v>
      </c>
      <c r="D32" s="330" t="s">
        <v>137</v>
      </c>
      <c r="E32" s="330" t="s">
        <v>309</v>
      </c>
      <c r="F32" s="155" t="s">
        <v>303</v>
      </c>
      <c r="G32" s="339">
        <v>65.2</v>
      </c>
      <c r="H32" s="341">
        <v>65.2</v>
      </c>
    </row>
    <row r="33" spans="1:9" s="206" customFormat="1" ht="27" customHeight="1">
      <c r="A33" s="153">
        <v>27</v>
      </c>
      <c r="B33" s="188" t="s">
        <v>132</v>
      </c>
      <c r="C33" s="330" t="s">
        <v>127</v>
      </c>
      <c r="D33" s="330" t="s">
        <v>137</v>
      </c>
      <c r="E33" s="330" t="s">
        <v>309</v>
      </c>
      <c r="F33" s="155" t="s">
        <v>131</v>
      </c>
      <c r="G33" s="339">
        <v>22.3</v>
      </c>
      <c r="H33" s="341">
        <v>52.3</v>
      </c>
    </row>
    <row r="34" spans="1:9" s="206" customFormat="1" ht="44.25" customHeight="1">
      <c r="A34" s="153">
        <v>28</v>
      </c>
      <c r="B34" s="188" t="s">
        <v>272</v>
      </c>
      <c r="C34" s="330" t="s">
        <v>137</v>
      </c>
      <c r="D34" s="330" t="s">
        <v>140</v>
      </c>
      <c r="E34" s="330" t="s">
        <v>391</v>
      </c>
      <c r="F34" s="155" t="s">
        <v>154</v>
      </c>
      <c r="G34" s="339">
        <f>G35</f>
        <v>15</v>
      </c>
      <c r="H34" s="342">
        <f>H35</f>
        <v>65</v>
      </c>
    </row>
    <row r="35" spans="1:9" s="206" customFormat="1" ht="38.25" customHeight="1">
      <c r="A35" s="153">
        <v>29</v>
      </c>
      <c r="B35" s="188" t="s">
        <v>389</v>
      </c>
      <c r="C35" s="330" t="s">
        <v>137</v>
      </c>
      <c r="D35" s="330" t="s">
        <v>140</v>
      </c>
      <c r="E35" s="330" t="s">
        <v>392</v>
      </c>
      <c r="F35" s="155" t="s">
        <v>154</v>
      </c>
      <c r="G35" s="339">
        <f>G36</f>
        <v>15</v>
      </c>
      <c r="H35" s="341">
        <f>H37</f>
        <v>65</v>
      </c>
    </row>
    <row r="36" spans="1:9" s="206" customFormat="1" ht="39.75" customHeight="1">
      <c r="A36" s="153">
        <v>30</v>
      </c>
      <c r="B36" s="188" t="s">
        <v>390</v>
      </c>
      <c r="C36" s="330" t="s">
        <v>137</v>
      </c>
      <c r="D36" s="330" t="s">
        <v>140</v>
      </c>
      <c r="E36" s="330" t="s">
        <v>310</v>
      </c>
      <c r="F36" s="155" t="s">
        <v>154</v>
      </c>
      <c r="G36" s="339">
        <f>G37</f>
        <v>15</v>
      </c>
      <c r="H36" s="341">
        <f>H37</f>
        <v>65</v>
      </c>
    </row>
    <row r="37" spans="1:9" s="209" customFormat="1" ht="34.5" customHeight="1">
      <c r="A37" s="153">
        <v>31</v>
      </c>
      <c r="B37" s="188" t="s">
        <v>132</v>
      </c>
      <c r="C37" s="330" t="s">
        <v>137</v>
      </c>
      <c r="D37" s="330" t="s">
        <v>140</v>
      </c>
      <c r="E37" s="330" t="s">
        <v>311</v>
      </c>
      <c r="F37" s="155" t="s">
        <v>131</v>
      </c>
      <c r="G37" s="339">
        <v>15</v>
      </c>
      <c r="H37" s="341">
        <v>65</v>
      </c>
    </row>
    <row r="38" spans="1:9" s="209" customFormat="1" ht="42.75" customHeight="1">
      <c r="A38" s="153">
        <v>32</v>
      </c>
      <c r="B38" s="188" t="s">
        <v>272</v>
      </c>
      <c r="C38" s="330" t="s">
        <v>130</v>
      </c>
      <c r="D38" s="330" t="s">
        <v>267</v>
      </c>
      <c r="E38" s="330" t="s">
        <v>391</v>
      </c>
      <c r="F38" s="155" t="s">
        <v>154</v>
      </c>
      <c r="G38" s="339">
        <f>G39</f>
        <v>0</v>
      </c>
      <c r="H38" s="342">
        <f>H39</f>
        <v>455.7</v>
      </c>
    </row>
    <row r="39" spans="1:9" s="209" customFormat="1" ht="37.5" customHeight="1">
      <c r="A39" s="153">
        <v>33</v>
      </c>
      <c r="B39" s="188" t="s">
        <v>389</v>
      </c>
      <c r="C39" s="330" t="s">
        <v>130</v>
      </c>
      <c r="D39" s="330" t="s">
        <v>267</v>
      </c>
      <c r="E39" s="330" t="s">
        <v>392</v>
      </c>
      <c r="F39" s="155" t="s">
        <v>154</v>
      </c>
      <c r="G39" s="339">
        <f>G40</f>
        <v>0</v>
      </c>
      <c r="H39" s="341">
        <f>H41</f>
        <v>455.7</v>
      </c>
    </row>
    <row r="40" spans="1:9" s="209" customFormat="1" ht="42" customHeight="1">
      <c r="A40" s="153">
        <v>34</v>
      </c>
      <c r="B40" s="188" t="s">
        <v>393</v>
      </c>
      <c r="C40" s="330" t="s">
        <v>130</v>
      </c>
      <c r="D40" s="330" t="s">
        <v>267</v>
      </c>
      <c r="E40" s="330" t="s">
        <v>312</v>
      </c>
      <c r="F40" s="155" t="s">
        <v>154</v>
      </c>
      <c r="G40" s="339">
        <f>G41</f>
        <v>0</v>
      </c>
      <c r="H40" s="341">
        <f>H41</f>
        <v>455.7</v>
      </c>
      <c r="I40" s="256"/>
    </row>
    <row r="41" spans="1:9" s="209" customFormat="1" ht="25.5" customHeight="1">
      <c r="A41" s="153">
        <v>35</v>
      </c>
      <c r="B41" s="188" t="s">
        <v>132</v>
      </c>
      <c r="C41" s="330" t="s">
        <v>130</v>
      </c>
      <c r="D41" s="330" t="s">
        <v>267</v>
      </c>
      <c r="E41" s="330" t="s">
        <v>313</v>
      </c>
      <c r="F41" s="155" t="s">
        <v>131</v>
      </c>
      <c r="G41" s="339">
        <v>0</v>
      </c>
      <c r="H41" s="341">
        <v>455.7</v>
      </c>
    </row>
    <row r="42" spans="1:9" s="209" customFormat="1" ht="41.25" customHeight="1">
      <c r="A42" s="153">
        <v>36</v>
      </c>
      <c r="B42" s="188" t="s">
        <v>272</v>
      </c>
      <c r="C42" s="155" t="s">
        <v>141</v>
      </c>
      <c r="D42" s="155" t="s">
        <v>137</v>
      </c>
      <c r="E42" s="343" t="s">
        <v>391</v>
      </c>
      <c r="F42" s="343" t="s">
        <v>154</v>
      </c>
      <c r="G42" s="344">
        <f>G43</f>
        <v>-14.4</v>
      </c>
      <c r="H42" s="340">
        <f>H44</f>
        <v>85.6</v>
      </c>
    </row>
    <row r="43" spans="1:9" s="209" customFormat="1" ht="39" customHeight="1">
      <c r="A43" s="153">
        <v>37</v>
      </c>
      <c r="B43" s="188" t="s">
        <v>389</v>
      </c>
      <c r="C43" s="155" t="s">
        <v>141</v>
      </c>
      <c r="D43" s="155" t="s">
        <v>137</v>
      </c>
      <c r="E43" s="330" t="s">
        <v>392</v>
      </c>
      <c r="F43" s="343" t="s">
        <v>154</v>
      </c>
      <c r="G43" s="344">
        <f>G44</f>
        <v>-14.4</v>
      </c>
      <c r="H43" s="341">
        <f>H45</f>
        <v>85.6</v>
      </c>
    </row>
    <row r="44" spans="1:9" s="209" customFormat="1" ht="19.5" customHeight="1">
      <c r="A44" s="153">
        <v>38</v>
      </c>
      <c r="B44" s="188" t="s">
        <v>394</v>
      </c>
      <c r="C44" s="155" t="s">
        <v>141</v>
      </c>
      <c r="D44" s="155" t="s">
        <v>137</v>
      </c>
      <c r="E44" s="343" t="s">
        <v>314</v>
      </c>
      <c r="F44" s="343" t="s">
        <v>154</v>
      </c>
      <c r="G44" s="344">
        <f>G45</f>
        <v>-14.4</v>
      </c>
      <c r="H44" s="341">
        <f>H45</f>
        <v>85.6</v>
      </c>
    </row>
    <row r="45" spans="1:9" s="206" customFormat="1" ht="24" customHeight="1">
      <c r="A45" s="153">
        <v>39</v>
      </c>
      <c r="B45" s="188" t="s">
        <v>132</v>
      </c>
      <c r="C45" s="155" t="s">
        <v>141</v>
      </c>
      <c r="D45" s="155" t="s">
        <v>137</v>
      </c>
      <c r="E45" s="343" t="s">
        <v>315</v>
      </c>
      <c r="F45" s="343" t="s">
        <v>131</v>
      </c>
      <c r="G45" s="345">
        <v>-14.4</v>
      </c>
      <c r="H45" s="346">
        <v>85.6</v>
      </c>
    </row>
    <row r="46" spans="1:9" s="210" customFormat="1" ht="23.25" customHeight="1">
      <c r="A46" s="153">
        <v>40</v>
      </c>
      <c r="B46" s="188" t="s">
        <v>272</v>
      </c>
      <c r="C46" s="155" t="s">
        <v>142</v>
      </c>
      <c r="D46" s="155" t="s">
        <v>126</v>
      </c>
      <c r="E46" s="343" t="s">
        <v>391</v>
      </c>
      <c r="F46" s="343" t="s">
        <v>154</v>
      </c>
      <c r="G46" s="344">
        <f>G47</f>
        <v>-187.9</v>
      </c>
      <c r="H46" s="341">
        <f>H47</f>
        <v>30</v>
      </c>
    </row>
    <row r="47" spans="1:9" s="209" customFormat="1" ht="19.5" customHeight="1">
      <c r="A47" s="153">
        <v>41</v>
      </c>
      <c r="B47" s="188" t="s">
        <v>396</v>
      </c>
      <c r="C47" s="155" t="s">
        <v>142</v>
      </c>
      <c r="D47" s="155" t="s">
        <v>126</v>
      </c>
      <c r="E47" s="343" t="s">
        <v>397</v>
      </c>
      <c r="F47" s="343" t="s">
        <v>154</v>
      </c>
      <c r="G47" s="344">
        <f>G48</f>
        <v>-187.9</v>
      </c>
      <c r="H47" s="340">
        <f>H49</f>
        <v>30</v>
      </c>
    </row>
    <row r="48" spans="1:9" s="208" customFormat="1" ht="20.25" customHeight="1">
      <c r="A48" s="153">
        <v>42</v>
      </c>
      <c r="B48" s="188" t="s">
        <v>398</v>
      </c>
      <c r="C48" s="155" t="s">
        <v>142</v>
      </c>
      <c r="D48" s="155" t="s">
        <v>126</v>
      </c>
      <c r="E48" s="343" t="s">
        <v>316</v>
      </c>
      <c r="F48" s="343" t="s">
        <v>154</v>
      </c>
      <c r="G48" s="344">
        <f>G49</f>
        <v>-187.9</v>
      </c>
      <c r="H48" s="341">
        <f>H49</f>
        <v>30</v>
      </c>
    </row>
    <row r="49" spans="1:8" s="208" customFormat="1" ht="18" customHeight="1">
      <c r="A49" s="153">
        <v>43</v>
      </c>
      <c r="B49" s="188" t="s">
        <v>132</v>
      </c>
      <c r="C49" s="155" t="s">
        <v>142</v>
      </c>
      <c r="D49" s="155" t="s">
        <v>126</v>
      </c>
      <c r="E49" s="343" t="s">
        <v>317</v>
      </c>
      <c r="F49" s="343" t="s">
        <v>131</v>
      </c>
      <c r="G49" s="344">
        <v>-187.9</v>
      </c>
      <c r="H49" s="341">
        <v>30</v>
      </c>
    </row>
    <row r="50" spans="1:8" s="208" customFormat="1" ht="23.25" customHeight="1">
      <c r="A50" s="153">
        <v>44</v>
      </c>
      <c r="B50" s="188" t="s">
        <v>272</v>
      </c>
      <c r="C50" s="155" t="s">
        <v>140</v>
      </c>
      <c r="D50" s="155" t="s">
        <v>126</v>
      </c>
      <c r="E50" s="343" t="s">
        <v>391</v>
      </c>
      <c r="F50" s="343" t="s">
        <v>154</v>
      </c>
      <c r="G50" s="344">
        <v>0</v>
      </c>
      <c r="H50" s="340">
        <v>72</v>
      </c>
    </row>
    <row r="51" spans="1:8" s="208" customFormat="1" ht="23.25" customHeight="1">
      <c r="A51" s="153">
        <v>45</v>
      </c>
      <c r="B51" s="188" t="s">
        <v>396</v>
      </c>
      <c r="C51" s="155" t="s">
        <v>140</v>
      </c>
      <c r="D51" s="155" t="s">
        <v>126</v>
      </c>
      <c r="E51" s="155" t="s">
        <v>397</v>
      </c>
      <c r="F51" s="155" t="s">
        <v>154</v>
      </c>
      <c r="G51" s="339">
        <v>0</v>
      </c>
      <c r="H51" s="341">
        <v>72</v>
      </c>
    </row>
    <row r="52" spans="1:8" s="208" customFormat="1" ht="19.5" customHeight="1">
      <c r="A52" s="153">
        <v>46</v>
      </c>
      <c r="B52" s="188" t="s">
        <v>399</v>
      </c>
      <c r="C52" s="155" t="s">
        <v>140</v>
      </c>
      <c r="D52" s="155" t="s">
        <v>126</v>
      </c>
      <c r="E52" s="155" t="s">
        <v>319</v>
      </c>
      <c r="F52" s="155" t="s">
        <v>154</v>
      </c>
      <c r="G52" s="339">
        <v>0</v>
      </c>
      <c r="H52" s="341">
        <v>72</v>
      </c>
    </row>
    <row r="53" spans="1:8" s="208" customFormat="1" ht="36.75" customHeight="1">
      <c r="A53" s="153">
        <v>47</v>
      </c>
      <c r="B53" s="188" t="s">
        <v>144</v>
      </c>
      <c r="C53" s="155" t="s">
        <v>140</v>
      </c>
      <c r="D53" s="155" t="s">
        <v>126</v>
      </c>
      <c r="E53" s="155" t="s">
        <v>318</v>
      </c>
      <c r="F53" s="155" t="s">
        <v>320</v>
      </c>
      <c r="G53" s="339">
        <v>0</v>
      </c>
      <c r="H53" s="341">
        <v>72</v>
      </c>
    </row>
    <row r="54" spans="1:8" s="209" customFormat="1" ht="36.75" customHeight="1">
      <c r="A54" s="153">
        <v>48</v>
      </c>
      <c r="B54" s="188" t="s">
        <v>272</v>
      </c>
      <c r="C54" s="155" t="s">
        <v>143</v>
      </c>
      <c r="D54" s="155" t="s">
        <v>141</v>
      </c>
      <c r="E54" s="155" t="s">
        <v>391</v>
      </c>
      <c r="F54" s="155" t="s">
        <v>154</v>
      </c>
      <c r="G54" s="339">
        <f>G55</f>
        <v>-236.7</v>
      </c>
      <c r="H54" s="342">
        <f>H55</f>
        <v>286.7</v>
      </c>
    </row>
    <row r="55" spans="1:8" s="209" customFormat="1" ht="18.75" customHeight="1">
      <c r="A55" s="153">
        <v>49</v>
      </c>
      <c r="B55" s="188" t="s">
        <v>396</v>
      </c>
      <c r="C55" s="155" t="s">
        <v>143</v>
      </c>
      <c r="D55" s="155" t="s">
        <v>141</v>
      </c>
      <c r="E55" s="155" t="s">
        <v>400</v>
      </c>
      <c r="F55" s="155" t="s">
        <v>154</v>
      </c>
      <c r="G55" s="339">
        <f>G56</f>
        <v>-236.7</v>
      </c>
      <c r="H55" s="347">
        <f>H57+H59+H60+H58</f>
        <v>286.7</v>
      </c>
    </row>
    <row r="56" spans="1:8" s="209" customFormat="1" ht="18.75" customHeight="1">
      <c r="A56" s="153">
        <v>50</v>
      </c>
      <c r="B56" s="188" t="s">
        <v>401</v>
      </c>
      <c r="C56" s="155" t="s">
        <v>143</v>
      </c>
      <c r="D56" s="155" t="s">
        <v>141</v>
      </c>
      <c r="E56" s="155" t="s">
        <v>321</v>
      </c>
      <c r="F56" s="155" t="s">
        <v>154</v>
      </c>
      <c r="G56" s="339">
        <f>G57+G58+G59+G60</f>
        <v>-236.7</v>
      </c>
      <c r="H56" s="341">
        <f>H57+H58+H59+H60</f>
        <v>286.70000000000005</v>
      </c>
    </row>
    <row r="57" spans="1:8" ht="37.5">
      <c r="A57" s="153">
        <v>51</v>
      </c>
      <c r="B57" s="370" t="s">
        <v>298</v>
      </c>
      <c r="C57" s="155" t="s">
        <v>143</v>
      </c>
      <c r="D57" s="155" t="s">
        <v>141</v>
      </c>
      <c r="E57" s="155" t="s">
        <v>322</v>
      </c>
      <c r="F57" s="155" t="s">
        <v>129</v>
      </c>
      <c r="G57" s="339">
        <v>-268.5</v>
      </c>
      <c r="H57" s="341">
        <v>101.9</v>
      </c>
    </row>
    <row r="58" spans="1:8" ht="18.75">
      <c r="A58" s="153">
        <v>52</v>
      </c>
      <c r="B58" s="370" t="s">
        <v>323</v>
      </c>
      <c r="C58" s="155" t="s">
        <v>143</v>
      </c>
      <c r="D58" s="155" t="s">
        <v>141</v>
      </c>
      <c r="E58" s="155" t="s">
        <v>324</v>
      </c>
      <c r="F58" s="155" t="s">
        <v>303</v>
      </c>
      <c r="G58" s="339">
        <v>30.8</v>
      </c>
      <c r="H58" s="341">
        <v>30.8</v>
      </c>
    </row>
    <row r="59" spans="1:8" ht="39.75" customHeight="1">
      <c r="A59" s="153">
        <v>53</v>
      </c>
      <c r="B59" s="188" t="s">
        <v>132</v>
      </c>
      <c r="C59" s="155" t="s">
        <v>143</v>
      </c>
      <c r="D59" s="155" t="s">
        <v>141</v>
      </c>
      <c r="E59" s="155" t="s">
        <v>325</v>
      </c>
      <c r="F59" s="155" t="s">
        <v>131</v>
      </c>
      <c r="G59" s="339">
        <v>-3</v>
      </c>
      <c r="H59" s="341">
        <v>150</v>
      </c>
    </row>
    <row r="60" spans="1:8" ht="37.5">
      <c r="A60" s="153">
        <v>54</v>
      </c>
      <c r="B60" s="188" t="s">
        <v>133</v>
      </c>
      <c r="C60" s="155" t="s">
        <v>143</v>
      </c>
      <c r="D60" s="155" t="s">
        <v>141</v>
      </c>
      <c r="E60" s="155" t="s">
        <v>326</v>
      </c>
      <c r="F60" s="155" t="s">
        <v>135</v>
      </c>
      <c r="G60" s="339">
        <v>4</v>
      </c>
      <c r="H60" s="341">
        <v>4</v>
      </c>
    </row>
    <row r="61" spans="1:8" ht="18.75">
      <c r="A61" s="153">
        <v>55</v>
      </c>
      <c r="B61" s="188" t="s">
        <v>145</v>
      </c>
      <c r="C61" s="155" t="s">
        <v>146</v>
      </c>
      <c r="D61" s="155" t="s">
        <v>146</v>
      </c>
      <c r="E61" s="155" t="s">
        <v>391</v>
      </c>
      <c r="F61" s="155" t="s">
        <v>147</v>
      </c>
      <c r="G61" s="339"/>
      <c r="H61" s="341">
        <f>H62</f>
        <v>3072.09</v>
      </c>
    </row>
    <row r="62" spans="1:8" ht="18.75">
      <c r="A62" s="153"/>
      <c r="B62" s="465" t="s">
        <v>40</v>
      </c>
      <c r="C62" s="465"/>
      <c r="D62" s="465"/>
      <c r="E62" s="465"/>
      <c r="F62" s="465"/>
      <c r="G62" s="348">
        <f>G54+G50+G47+G38+G42+G34+G27+G7</f>
        <v>-396.79999999999995</v>
      </c>
      <c r="H62" s="342">
        <f>H54+H50+H47+H42+H38+H34+H27+H7</f>
        <v>3072.09</v>
      </c>
    </row>
  </sheetData>
  <mergeCells count="4">
    <mergeCell ref="A3:H3"/>
    <mergeCell ref="E1:H1"/>
    <mergeCell ref="F4:H4"/>
    <mergeCell ref="B62:F62"/>
  </mergeCells>
  <printOptions gridLines="1"/>
  <pageMargins left="1.3385826771653544" right="0.35433070866141736" top="0.19685039370078741" bottom="0.19685039370078741" header="0.31496062992125984" footer="0.11811023622047245"/>
  <pageSetup paperSize="9" scale="50" fitToWidth="0" fitToHeight="0" orientation="portrait" r:id="rId1"/>
  <rowBreaks count="1" manualBreakCount="1">
    <brk id="25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62"/>
  <sheetViews>
    <sheetView view="pageBreakPreview" topLeftCell="A25" zoomScale="89" zoomScaleSheetLayoutView="89" workbookViewId="0">
      <selection activeCell="H59" sqref="H59"/>
    </sheetView>
  </sheetViews>
  <sheetFormatPr defaultRowHeight="12.75"/>
  <cols>
    <col min="1" max="1" width="5.28515625" style="199" customWidth="1"/>
    <col min="2" max="2" width="45" style="200" customWidth="1"/>
    <col min="3" max="3" width="12.42578125" style="331" customWidth="1"/>
    <col min="4" max="4" width="15.28515625" style="331" customWidth="1"/>
    <col min="5" max="5" width="18" style="331" customWidth="1"/>
    <col min="6" max="7" width="12.42578125" style="331" customWidth="1"/>
    <col min="8" max="8" width="16.140625" style="331" customWidth="1"/>
    <col min="9" max="9" width="13.85546875" style="331" customWidth="1"/>
    <col min="10" max="256" width="9.140625" style="202"/>
    <col min="257" max="257" width="3.5703125" style="202" customWidth="1"/>
    <col min="258" max="258" width="40.85546875" style="202" customWidth="1"/>
    <col min="259" max="259" width="5.140625" style="202" customWidth="1"/>
    <col min="260" max="261" width="4.28515625" style="202" customWidth="1"/>
    <col min="262" max="262" width="8.5703125" style="202" customWidth="1"/>
    <col min="263" max="263" width="6.7109375" style="202" customWidth="1"/>
    <col min="264" max="264" width="11.28515625" style="202" customWidth="1"/>
    <col min="265" max="265" width="12.28515625" style="202" customWidth="1"/>
    <col min="266" max="512" width="9.140625" style="202"/>
    <col min="513" max="513" width="3.5703125" style="202" customWidth="1"/>
    <col min="514" max="514" width="40.85546875" style="202" customWidth="1"/>
    <col min="515" max="515" width="5.140625" style="202" customWidth="1"/>
    <col min="516" max="517" width="4.28515625" style="202" customWidth="1"/>
    <col min="518" max="518" width="8.5703125" style="202" customWidth="1"/>
    <col min="519" max="519" width="6.7109375" style="202" customWidth="1"/>
    <col min="520" max="520" width="11.28515625" style="202" customWidth="1"/>
    <col min="521" max="521" width="12.28515625" style="202" customWidth="1"/>
    <col min="522" max="768" width="9.140625" style="202"/>
    <col min="769" max="769" width="3.5703125" style="202" customWidth="1"/>
    <col min="770" max="770" width="40.85546875" style="202" customWidth="1"/>
    <col min="771" max="771" width="5.140625" style="202" customWidth="1"/>
    <col min="772" max="773" width="4.28515625" style="202" customWidth="1"/>
    <col min="774" max="774" width="8.5703125" style="202" customWidth="1"/>
    <col min="775" max="775" width="6.7109375" style="202" customWidth="1"/>
    <col min="776" max="776" width="11.28515625" style="202" customWidth="1"/>
    <col min="777" max="777" width="12.28515625" style="202" customWidth="1"/>
    <col min="778" max="1024" width="9.140625" style="202"/>
    <col min="1025" max="1025" width="3.5703125" style="202" customWidth="1"/>
    <col min="1026" max="1026" width="40.85546875" style="202" customWidth="1"/>
    <col min="1027" max="1027" width="5.140625" style="202" customWidth="1"/>
    <col min="1028" max="1029" width="4.28515625" style="202" customWidth="1"/>
    <col min="1030" max="1030" width="8.5703125" style="202" customWidth="1"/>
    <col min="1031" max="1031" width="6.7109375" style="202" customWidth="1"/>
    <col min="1032" max="1032" width="11.28515625" style="202" customWidth="1"/>
    <col min="1033" max="1033" width="12.28515625" style="202" customWidth="1"/>
    <col min="1034" max="1280" width="9.140625" style="202"/>
    <col min="1281" max="1281" width="3.5703125" style="202" customWidth="1"/>
    <col min="1282" max="1282" width="40.85546875" style="202" customWidth="1"/>
    <col min="1283" max="1283" width="5.140625" style="202" customWidth="1"/>
    <col min="1284" max="1285" width="4.28515625" style="202" customWidth="1"/>
    <col min="1286" max="1286" width="8.5703125" style="202" customWidth="1"/>
    <col min="1287" max="1287" width="6.7109375" style="202" customWidth="1"/>
    <col min="1288" max="1288" width="11.28515625" style="202" customWidth="1"/>
    <col min="1289" max="1289" width="12.28515625" style="202" customWidth="1"/>
    <col min="1290" max="1536" width="9.140625" style="202"/>
    <col min="1537" max="1537" width="3.5703125" style="202" customWidth="1"/>
    <col min="1538" max="1538" width="40.85546875" style="202" customWidth="1"/>
    <col min="1539" max="1539" width="5.140625" style="202" customWidth="1"/>
    <col min="1540" max="1541" width="4.28515625" style="202" customWidth="1"/>
    <col min="1542" max="1542" width="8.5703125" style="202" customWidth="1"/>
    <col min="1543" max="1543" width="6.7109375" style="202" customWidth="1"/>
    <col min="1544" max="1544" width="11.28515625" style="202" customWidth="1"/>
    <col min="1545" max="1545" width="12.28515625" style="202" customWidth="1"/>
    <col min="1546" max="1792" width="9.140625" style="202"/>
    <col min="1793" max="1793" width="3.5703125" style="202" customWidth="1"/>
    <col min="1794" max="1794" width="40.85546875" style="202" customWidth="1"/>
    <col min="1795" max="1795" width="5.140625" style="202" customWidth="1"/>
    <col min="1796" max="1797" width="4.28515625" style="202" customWidth="1"/>
    <col min="1798" max="1798" width="8.5703125" style="202" customWidth="1"/>
    <col min="1799" max="1799" width="6.7109375" style="202" customWidth="1"/>
    <col min="1800" max="1800" width="11.28515625" style="202" customWidth="1"/>
    <col min="1801" max="1801" width="12.28515625" style="202" customWidth="1"/>
    <col min="1802" max="2048" width="9.140625" style="202"/>
    <col min="2049" max="2049" width="3.5703125" style="202" customWidth="1"/>
    <col min="2050" max="2050" width="40.85546875" style="202" customWidth="1"/>
    <col min="2051" max="2051" width="5.140625" style="202" customWidth="1"/>
    <col min="2052" max="2053" width="4.28515625" style="202" customWidth="1"/>
    <col min="2054" max="2054" width="8.5703125" style="202" customWidth="1"/>
    <col min="2055" max="2055" width="6.7109375" style="202" customWidth="1"/>
    <col min="2056" max="2056" width="11.28515625" style="202" customWidth="1"/>
    <col min="2057" max="2057" width="12.28515625" style="202" customWidth="1"/>
    <col min="2058" max="2304" width="9.140625" style="202"/>
    <col min="2305" max="2305" width="3.5703125" style="202" customWidth="1"/>
    <col min="2306" max="2306" width="40.85546875" style="202" customWidth="1"/>
    <col min="2307" max="2307" width="5.140625" style="202" customWidth="1"/>
    <col min="2308" max="2309" width="4.28515625" style="202" customWidth="1"/>
    <col min="2310" max="2310" width="8.5703125" style="202" customWidth="1"/>
    <col min="2311" max="2311" width="6.7109375" style="202" customWidth="1"/>
    <col min="2312" max="2312" width="11.28515625" style="202" customWidth="1"/>
    <col min="2313" max="2313" width="12.28515625" style="202" customWidth="1"/>
    <col min="2314" max="2560" width="9.140625" style="202"/>
    <col min="2561" max="2561" width="3.5703125" style="202" customWidth="1"/>
    <col min="2562" max="2562" width="40.85546875" style="202" customWidth="1"/>
    <col min="2563" max="2563" width="5.140625" style="202" customWidth="1"/>
    <col min="2564" max="2565" width="4.28515625" style="202" customWidth="1"/>
    <col min="2566" max="2566" width="8.5703125" style="202" customWidth="1"/>
    <col min="2567" max="2567" width="6.7109375" style="202" customWidth="1"/>
    <col min="2568" max="2568" width="11.28515625" style="202" customWidth="1"/>
    <col min="2569" max="2569" width="12.28515625" style="202" customWidth="1"/>
    <col min="2570" max="2816" width="9.140625" style="202"/>
    <col min="2817" max="2817" width="3.5703125" style="202" customWidth="1"/>
    <col min="2818" max="2818" width="40.85546875" style="202" customWidth="1"/>
    <col min="2819" max="2819" width="5.140625" style="202" customWidth="1"/>
    <col min="2820" max="2821" width="4.28515625" style="202" customWidth="1"/>
    <col min="2822" max="2822" width="8.5703125" style="202" customWidth="1"/>
    <col min="2823" max="2823" width="6.7109375" style="202" customWidth="1"/>
    <col min="2824" max="2824" width="11.28515625" style="202" customWidth="1"/>
    <col min="2825" max="2825" width="12.28515625" style="202" customWidth="1"/>
    <col min="2826" max="3072" width="9.140625" style="202"/>
    <col min="3073" max="3073" width="3.5703125" style="202" customWidth="1"/>
    <col min="3074" max="3074" width="40.85546875" style="202" customWidth="1"/>
    <col min="3075" max="3075" width="5.140625" style="202" customWidth="1"/>
    <col min="3076" max="3077" width="4.28515625" style="202" customWidth="1"/>
    <col min="3078" max="3078" width="8.5703125" style="202" customWidth="1"/>
    <col min="3079" max="3079" width="6.7109375" style="202" customWidth="1"/>
    <col min="3080" max="3080" width="11.28515625" style="202" customWidth="1"/>
    <col min="3081" max="3081" width="12.28515625" style="202" customWidth="1"/>
    <col min="3082" max="3328" width="9.140625" style="202"/>
    <col min="3329" max="3329" width="3.5703125" style="202" customWidth="1"/>
    <col min="3330" max="3330" width="40.85546875" style="202" customWidth="1"/>
    <col min="3331" max="3331" width="5.140625" style="202" customWidth="1"/>
    <col min="3332" max="3333" width="4.28515625" style="202" customWidth="1"/>
    <col min="3334" max="3334" width="8.5703125" style="202" customWidth="1"/>
    <col min="3335" max="3335" width="6.7109375" style="202" customWidth="1"/>
    <col min="3336" max="3336" width="11.28515625" style="202" customWidth="1"/>
    <col min="3337" max="3337" width="12.28515625" style="202" customWidth="1"/>
    <col min="3338" max="3584" width="9.140625" style="202"/>
    <col min="3585" max="3585" width="3.5703125" style="202" customWidth="1"/>
    <col min="3586" max="3586" width="40.85546875" style="202" customWidth="1"/>
    <col min="3587" max="3587" width="5.140625" style="202" customWidth="1"/>
    <col min="3588" max="3589" width="4.28515625" style="202" customWidth="1"/>
    <col min="3590" max="3590" width="8.5703125" style="202" customWidth="1"/>
    <col min="3591" max="3591" width="6.7109375" style="202" customWidth="1"/>
    <col min="3592" max="3592" width="11.28515625" style="202" customWidth="1"/>
    <col min="3593" max="3593" width="12.28515625" style="202" customWidth="1"/>
    <col min="3594" max="3840" width="9.140625" style="202"/>
    <col min="3841" max="3841" width="3.5703125" style="202" customWidth="1"/>
    <col min="3842" max="3842" width="40.85546875" style="202" customWidth="1"/>
    <col min="3843" max="3843" width="5.140625" style="202" customWidth="1"/>
    <col min="3844" max="3845" width="4.28515625" style="202" customWidth="1"/>
    <col min="3846" max="3846" width="8.5703125" style="202" customWidth="1"/>
    <col min="3847" max="3847" width="6.7109375" style="202" customWidth="1"/>
    <col min="3848" max="3848" width="11.28515625" style="202" customWidth="1"/>
    <col min="3849" max="3849" width="12.28515625" style="202" customWidth="1"/>
    <col min="3850" max="4096" width="9.140625" style="202"/>
    <col min="4097" max="4097" width="3.5703125" style="202" customWidth="1"/>
    <col min="4098" max="4098" width="40.85546875" style="202" customWidth="1"/>
    <col min="4099" max="4099" width="5.140625" style="202" customWidth="1"/>
    <col min="4100" max="4101" width="4.28515625" style="202" customWidth="1"/>
    <col min="4102" max="4102" width="8.5703125" style="202" customWidth="1"/>
    <col min="4103" max="4103" width="6.7109375" style="202" customWidth="1"/>
    <col min="4104" max="4104" width="11.28515625" style="202" customWidth="1"/>
    <col min="4105" max="4105" width="12.28515625" style="202" customWidth="1"/>
    <col min="4106" max="4352" width="9.140625" style="202"/>
    <col min="4353" max="4353" width="3.5703125" style="202" customWidth="1"/>
    <col min="4354" max="4354" width="40.85546875" style="202" customWidth="1"/>
    <col min="4355" max="4355" width="5.140625" style="202" customWidth="1"/>
    <col min="4356" max="4357" width="4.28515625" style="202" customWidth="1"/>
    <col min="4358" max="4358" width="8.5703125" style="202" customWidth="1"/>
    <col min="4359" max="4359" width="6.7109375" style="202" customWidth="1"/>
    <col min="4360" max="4360" width="11.28515625" style="202" customWidth="1"/>
    <col min="4361" max="4361" width="12.28515625" style="202" customWidth="1"/>
    <col min="4362" max="4608" width="9.140625" style="202"/>
    <col min="4609" max="4609" width="3.5703125" style="202" customWidth="1"/>
    <col min="4610" max="4610" width="40.85546875" style="202" customWidth="1"/>
    <col min="4611" max="4611" width="5.140625" style="202" customWidth="1"/>
    <col min="4612" max="4613" width="4.28515625" style="202" customWidth="1"/>
    <col min="4614" max="4614" width="8.5703125" style="202" customWidth="1"/>
    <col min="4615" max="4615" width="6.7109375" style="202" customWidth="1"/>
    <col min="4616" max="4616" width="11.28515625" style="202" customWidth="1"/>
    <col min="4617" max="4617" width="12.28515625" style="202" customWidth="1"/>
    <col min="4618" max="4864" width="9.140625" style="202"/>
    <col min="4865" max="4865" width="3.5703125" style="202" customWidth="1"/>
    <col min="4866" max="4866" width="40.85546875" style="202" customWidth="1"/>
    <col min="4867" max="4867" width="5.140625" style="202" customWidth="1"/>
    <col min="4868" max="4869" width="4.28515625" style="202" customWidth="1"/>
    <col min="4870" max="4870" width="8.5703125" style="202" customWidth="1"/>
    <col min="4871" max="4871" width="6.7109375" style="202" customWidth="1"/>
    <col min="4872" max="4872" width="11.28515625" style="202" customWidth="1"/>
    <col min="4873" max="4873" width="12.28515625" style="202" customWidth="1"/>
    <col min="4874" max="5120" width="9.140625" style="202"/>
    <col min="5121" max="5121" width="3.5703125" style="202" customWidth="1"/>
    <col min="5122" max="5122" width="40.85546875" style="202" customWidth="1"/>
    <col min="5123" max="5123" width="5.140625" style="202" customWidth="1"/>
    <col min="5124" max="5125" width="4.28515625" style="202" customWidth="1"/>
    <col min="5126" max="5126" width="8.5703125" style="202" customWidth="1"/>
    <col min="5127" max="5127" width="6.7109375" style="202" customWidth="1"/>
    <col min="5128" max="5128" width="11.28515625" style="202" customWidth="1"/>
    <col min="5129" max="5129" width="12.28515625" style="202" customWidth="1"/>
    <col min="5130" max="5376" width="9.140625" style="202"/>
    <col min="5377" max="5377" width="3.5703125" style="202" customWidth="1"/>
    <col min="5378" max="5378" width="40.85546875" style="202" customWidth="1"/>
    <col min="5379" max="5379" width="5.140625" style="202" customWidth="1"/>
    <col min="5380" max="5381" width="4.28515625" style="202" customWidth="1"/>
    <col min="5382" max="5382" width="8.5703125" style="202" customWidth="1"/>
    <col min="5383" max="5383" width="6.7109375" style="202" customWidth="1"/>
    <col min="5384" max="5384" width="11.28515625" style="202" customWidth="1"/>
    <col min="5385" max="5385" width="12.28515625" style="202" customWidth="1"/>
    <col min="5386" max="5632" width="9.140625" style="202"/>
    <col min="5633" max="5633" width="3.5703125" style="202" customWidth="1"/>
    <col min="5634" max="5634" width="40.85546875" style="202" customWidth="1"/>
    <col min="5635" max="5635" width="5.140625" style="202" customWidth="1"/>
    <col min="5636" max="5637" width="4.28515625" style="202" customWidth="1"/>
    <col min="5638" max="5638" width="8.5703125" style="202" customWidth="1"/>
    <col min="5639" max="5639" width="6.7109375" style="202" customWidth="1"/>
    <col min="5640" max="5640" width="11.28515625" style="202" customWidth="1"/>
    <col min="5641" max="5641" width="12.28515625" style="202" customWidth="1"/>
    <col min="5642" max="5888" width="9.140625" style="202"/>
    <col min="5889" max="5889" width="3.5703125" style="202" customWidth="1"/>
    <col min="5890" max="5890" width="40.85546875" style="202" customWidth="1"/>
    <col min="5891" max="5891" width="5.140625" style="202" customWidth="1"/>
    <col min="5892" max="5893" width="4.28515625" style="202" customWidth="1"/>
    <col min="5894" max="5894" width="8.5703125" style="202" customWidth="1"/>
    <col min="5895" max="5895" width="6.7109375" style="202" customWidth="1"/>
    <col min="5896" max="5896" width="11.28515625" style="202" customWidth="1"/>
    <col min="5897" max="5897" width="12.28515625" style="202" customWidth="1"/>
    <col min="5898" max="6144" width="9.140625" style="202"/>
    <col min="6145" max="6145" width="3.5703125" style="202" customWidth="1"/>
    <col min="6146" max="6146" width="40.85546875" style="202" customWidth="1"/>
    <col min="6147" max="6147" width="5.140625" style="202" customWidth="1"/>
    <col min="6148" max="6149" width="4.28515625" style="202" customWidth="1"/>
    <col min="6150" max="6150" width="8.5703125" style="202" customWidth="1"/>
    <col min="6151" max="6151" width="6.7109375" style="202" customWidth="1"/>
    <col min="6152" max="6152" width="11.28515625" style="202" customWidth="1"/>
    <col min="6153" max="6153" width="12.28515625" style="202" customWidth="1"/>
    <col min="6154" max="6400" width="9.140625" style="202"/>
    <col min="6401" max="6401" width="3.5703125" style="202" customWidth="1"/>
    <col min="6402" max="6402" width="40.85546875" style="202" customWidth="1"/>
    <col min="6403" max="6403" width="5.140625" style="202" customWidth="1"/>
    <col min="6404" max="6405" width="4.28515625" style="202" customWidth="1"/>
    <col min="6406" max="6406" width="8.5703125" style="202" customWidth="1"/>
    <col min="6407" max="6407" width="6.7109375" style="202" customWidth="1"/>
    <col min="6408" max="6408" width="11.28515625" style="202" customWidth="1"/>
    <col min="6409" max="6409" width="12.28515625" style="202" customWidth="1"/>
    <col min="6410" max="6656" width="9.140625" style="202"/>
    <col min="6657" max="6657" width="3.5703125" style="202" customWidth="1"/>
    <col min="6658" max="6658" width="40.85546875" style="202" customWidth="1"/>
    <col min="6659" max="6659" width="5.140625" style="202" customWidth="1"/>
    <col min="6660" max="6661" width="4.28515625" style="202" customWidth="1"/>
    <col min="6662" max="6662" width="8.5703125" style="202" customWidth="1"/>
    <col min="6663" max="6663" width="6.7109375" style="202" customWidth="1"/>
    <col min="6664" max="6664" width="11.28515625" style="202" customWidth="1"/>
    <col min="6665" max="6665" width="12.28515625" style="202" customWidth="1"/>
    <col min="6666" max="6912" width="9.140625" style="202"/>
    <col min="6913" max="6913" width="3.5703125" style="202" customWidth="1"/>
    <col min="6914" max="6914" width="40.85546875" style="202" customWidth="1"/>
    <col min="6915" max="6915" width="5.140625" style="202" customWidth="1"/>
    <col min="6916" max="6917" width="4.28515625" style="202" customWidth="1"/>
    <col min="6918" max="6918" width="8.5703125" style="202" customWidth="1"/>
    <col min="6919" max="6919" width="6.7109375" style="202" customWidth="1"/>
    <col min="6920" max="6920" width="11.28515625" style="202" customWidth="1"/>
    <col min="6921" max="6921" width="12.28515625" style="202" customWidth="1"/>
    <col min="6922" max="7168" width="9.140625" style="202"/>
    <col min="7169" max="7169" width="3.5703125" style="202" customWidth="1"/>
    <col min="7170" max="7170" width="40.85546875" style="202" customWidth="1"/>
    <col min="7171" max="7171" width="5.140625" style="202" customWidth="1"/>
    <col min="7172" max="7173" width="4.28515625" style="202" customWidth="1"/>
    <col min="7174" max="7174" width="8.5703125" style="202" customWidth="1"/>
    <col min="7175" max="7175" width="6.7109375" style="202" customWidth="1"/>
    <col min="7176" max="7176" width="11.28515625" style="202" customWidth="1"/>
    <col min="7177" max="7177" width="12.28515625" style="202" customWidth="1"/>
    <col min="7178" max="7424" width="9.140625" style="202"/>
    <col min="7425" max="7425" width="3.5703125" style="202" customWidth="1"/>
    <col min="7426" max="7426" width="40.85546875" style="202" customWidth="1"/>
    <col min="7427" max="7427" width="5.140625" style="202" customWidth="1"/>
    <col min="7428" max="7429" width="4.28515625" style="202" customWidth="1"/>
    <col min="7430" max="7430" width="8.5703125" style="202" customWidth="1"/>
    <col min="7431" max="7431" width="6.7109375" style="202" customWidth="1"/>
    <col min="7432" max="7432" width="11.28515625" style="202" customWidth="1"/>
    <col min="7433" max="7433" width="12.28515625" style="202" customWidth="1"/>
    <col min="7434" max="7680" width="9.140625" style="202"/>
    <col min="7681" max="7681" width="3.5703125" style="202" customWidth="1"/>
    <col min="7682" max="7682" width="40.85546875" style="202" customWidth="1"/>
    <col min="7683" max="7683" width="5.140625" style="202" customWidth="1"/>
    <col min="7684" max="7685" width="4.28515625" style="202" customWidth="1"/>
    <col min="7686" max="7686" width="8.5703125" style="202" customWidth="1"/>
    <col min="7687" max="7687" width="6.7109375" style="202" customWidth="1"/>
    <col min="7688" max="7688" width="11.28515625" style="202" customWidth="1"/>
    <col min="7689" max="7689" width="12.28515625" style="202" customWidth="1"/>
    <col min="7690" max="7936" width="9.140625" style="202"/>
    <col min="7937" max="7937" width="3.5703125" style="202" customWidth="1"/>
    <col min="7938" max="7938" width="40.85546875" style="202" customWidth="1"/>
    <col min="7939" max="7939" width="5.140625" style="202" customWidth="1"/>
    <col min="7940" max="7941" width="4.28515625" style="202" customWidth="1"/>
    <col min="7942" max="7942" width="8.5703125" style="202" customWidth="1"/>
    <col min="7943" max="7943" width="6.7109375" style="202" customWidth="1"/>
    <col min="7944" max="7944" width="11.28515625" style="202" customWidth="1"/>
    <col min="7945" max="7945" width="12.28515625" style="202" customWidth="1"/>
    <col min="7946" max="8192" width="9.140625" style="202"/>
    <col min="8193" max="8193" width="3.5703125" style="202" customWidth="1"/>
    <col min="8194" max="8194" width="40.85546875" style="202" customWidth="1"/>
    <col min="8195" max="8195" width="5.140625" style="202" customWidth="1"/>
    <col min="8196" max="8197" width="4.28515625" style="202" customWidth="1"/>
    <col min="8198" max="8198" width="8.5703125" style="202" customWidth="1"/>
    <col min="8199" max="8199" width="6.7109375" style="202" customWidth="1"/>
    <col min="8200" max="8200" width="11.28515625" style="202" customWidth="1"/>
    <col min="8201" max="8201" width="12.28515625" style="202" customWidth="1"/>
    <col min="8202" max="8448" width="9.140625" style="202"/>
    <col min="8449" max="8449" width="3.5703125" style="202" customWidth="1"/>
    <col min="8450" max="8450" width="40.85546875" style="202" customWidth="1"/>
    <col min="8451" max="8451" width="5.140625" style="202" customWidth="1"/>
    <col min="8452" max="8453" width="4.28515625" style="202" customWidth="1"/>
    <col min="8454" max="8454" width="8.5703125" style="202" customWidth="1"/>
    <col min="8455" max="8455" width="6.7109375" style="202" customWidth="1"/>
    <col min="8456" max="8456" width="11.28515625" style="202" customWidth="1"/>
    <col min="8457" max="8457" width="12.28515625" style="202" customWidth="1"/>
    <col min="8458" max="8704" width="9.140625" style="202"/>
    <col min="8705" max="8705" width="3.5703125" style="202" customWidth="1"/>
    <col min="8706" max="8706" width="40.85546875" style="202" customWidth="1"/>
    <col min="8707" max="8707" width="5.140625" style="202" customWidth="1"/>
    <col min="8708" max="8709" width="4.28515625" style="202" customWidth="1"/>
    <col min="8710" max="8710" width="8.5703125" style="202" customWidth="1"/>
    <col min="8711" max="8711" width="6.7109375" style="202" customWidth="1"/>
    <col min="8712" max="8712" width="11.28515625" style="202" customWidth="1"/>
    <col min="8713" max="8713" width="12.28515625" style="202" customWidth="1"/>
    <col min="8714" max="8960" width="9.140625" style="202"/>
    <col min="8961" max="8961" width="3.5703125" style="202" customWidth="1"/>
    <col min="8962" max="8962" width="40.85546875" style="202" customWidth="1"/>
    <col min="8963" max="8963" width="5.140625" style="202" customWidth="1"/>
    <col min="8964" max="8965" width="4.28515625" style="202" customWidth="1"/>
    <col min="8966" max="8966" width="8.5703125" style="202" customWidth="1"/>
    <col min="8967" max="8967" width="6.7109375" style="202" customWidth="1"/>
    <col min="8968" max="8968" width="11.28515625" style="202" customWidth="1"/>
    <col min="8969" max="8969" width="12.28515625" style="202" customWidth="1"/>
    <col min="8970" max="9216" width="9.140625" style="202"/>
    <col min="9217" max="9217" width="3.5703125" style="202" customWidth="1"/>
    <col min="9218" max="9218" width="40.85546875" style="202" customWidth="1"/>
    <col min="9219" max="9219" width="5.140625" style="202" customWidth="1"/>
    <col min="9220" max="9221" width="4.28515625" style="202" customWidth="1"/>
    <col min="9222" max="9222" width="8.5703125" style="202" customWidth="1"/>
    <col min="9223" max="9223" width="6.7109375" style="202" customWidth="1"/>
    <col min="9224" max="9224" width="11.28515625" style="202" customWidth="1"/>
    <col min="9225" max="9225" width="12.28515625" style="202" customWidth="1"/>
    <col min="9226" max="9472" width="9.140625" style="202"/>
    <col min="9473" max="9473" width="3.5703125" style="202" customWidth="1"/>
    <col min="9474" max="9474" width="40.85546875" style="202" customWidth="1"/>
    <col min="9475" max="9475" width="5.140625" style="202" customWidth="1"/>
    <col min="9476" max="9477" width="4.28515625" style="202" customWidth="1"/>
    <col min="9478" max="9478" width="8.5703125" style="202" customWidth="1"/>
    <col min="9479" max="9479" width="6.7109375" style="202" customWidth="1"/>
    <col min="9480" max="9480" width="11.28515625" style="202" customWidth="1"/>
    <col min="9481" max="9481" width="12.28515625" style="202" customWidth="1"/>
    <col min="9482" max="9728" width="9.140625" style="202"/>
    <col min="9729" max="9729" width="3.5703125" style="202" customWidth="1"/>
    <col min="9730" max="9730" width="40.85546875" style="202" customWidth="1"/>
    <col min="9731" max="9731" width="5.140625" style="202" customWidth="1"/>
    <col min="9732" max="9733" width="4.28515625" style="202" customWidth="1"/>
    <col min="9734" max="9734" width="8.5703125" style="202" customWidth="1"/>
    <col min="9735" max="9735" width="6.7109375" style="202" customWidth="1"/>
    <col min="9736" max="9736" width="11.28515625" style="202" customWidth="1"/>
    <col min="9737" max="9737" width="12.28515625" style="202" customWidth="1"/>
    <col min="9738" max="9984" width="9.140625" style="202"/>
    <col min="9985" max="9985" width="3.5703125" style="202" customWidth="1"/>
    <col min="9986" max="9986" width="40.85546875" style="202" customWidth="1"/>
    <col min="9987" max="9987" width="5.140625" style="202" customWidth="1"/>
    <col min="9988" max="9989" width="4.28515625" style="202" customWidth="1"/>
    <col min="9990" max="9990" width="8.5703125" style="202" customWidth="1"/>
    <col min="9991" max="9991" width="6.7109375" style="202" customWidth="1"/>
    <col min="9992" max="9992" width="11.28515625" style="202" customWidth="1"/>
    <col min="9993" max="9993" width="12.28515625" style="202" customWidth="1"/>
    <col min="9994" max="10240" width="9.140625" style="202"/>
    <col min="10241" max="10241" width="3.5703125" style="202" customWidth="1"/>
    <col min="10242" max="10242" width="40.85546875" style="202" customWidth="1"/>
    <col min="10243" max="10243" width="5.140625" style="202" customWidth="1"/>
    <col min="10244" max="10245" width="4.28515625" style="202" customWidth="1"/>
    <col min="10246" max="10246" width="8.5703125" style="202" customWidth="1"/>
    <col min="10247" max="10247" width="6.7109375" style="202" customWidth="1"/>
    <col min="10248" max="10248" width="11.28515625" style="202" customWidth="1"/>
    <col min="10249" max="10249" width="12.28515625" style="202" customWidth="1"/>
    <col min="10250" max="10496" width="9.140625" style="202"/>
    <col min="10497" max="10497" width="3.5703125" style="202" customWidth="1"/>
    <col min="10498" max="10498" width="40.85546875" style="202" customWidth="1"/>
    <col min="10499" max="10499" width="5.140625" style="202" customWidth="1"/>
    <col min="10500" max="10501" width="4.28515625" style="202" customWidth="1"/>
    <col min="10502" max="10502" width="8.5703125" style="202" customWidth="1"/>
    <col min="10503" max="10503" width="6.7109375" style="202" customWidth="1"/>
    <col min="10504" max="10504" width="11.28515625" style="202" customWidth="1"/>
    <col min="10505" max="10505" width="12.28515625" style="202" customWidth="1"/>
    <col min="10506" max="10752" width="9.140625" style="202"/>
    <col min="10753" max="10753" width="3.5703125" style="202" customWidth="1"/>
    <col min="10754" max="10754" width="40.85546875" style="202" customWidth="1"/>
    <col min="10755" max="10755" width="5.140625" style="202" customWidth="1"/>
    <col min="10756" max="10757" width="4.28515625" style="202" customWidth="1"/>
    <col min="10758" max="10758" width="8.5703125" style="202" customWidth="1"/>
    <col min="10759" max="10759" width="6.7109375" style="202" customWidth="1"/>
    <col min="10760" max="10760" width="11.28515625" style="202" customWidth="1"/>
    <col min="10761" max="10761" width="12.28515625" style="202" customWidth="1"/>
    <col min="10762" max="11008" width="9.140625" style="202"/>
    <col min="11009" max="11009" width="3.5703125" style="202" customWidth="1"/>
    <col min="11010" max="11010" width="40.85546875" style="202" customWidth="1"/>
    <col min="11011" max="11011" width="5.140625" style="202" customWidth="1"/>
    <col min="11012" max="11013" width="4.28515625" style="202" customWidth="1"/>
    <col min="11014" max="11014" width="8.5703125" style="202" customWidth="1"/>
    <col min="11015" max="11015" width="6.7109375" style="202" customWidth="1"/>
    <col min="11016" max="11016" width="11.28515625" style="202" customWidth="1"/>
    <col min="11017" max="11017" width="12.28515625" style="202" customWidth="1"/>
    <col min="11018" max="11264" width="9.140625" style="202"/>
    <col min="11265" max="11265" width="3.5703125" style="202" customWidth="1"/>
    <col min="11266" max="11266" width="40.85546875" style="202" customWidth="1"/>
    <col min="11267" max="11267" width="5.140625" style="202" customWidth="1"/>
    <col min="11268" max="11269" width="4.28515625" style="202" customWidth="1"/>
    <col min="11270" max="11270" width="8.5703125" style="202" customWidth="1"/>
    <col min="11271" max="11271" width="6.7109375" style="202" customWidth="1"/>
    <col min="11272" max="11272" width="11.28515625" style="202" customWidth="1"/>
    <col min="11273" max="11273" width="12.28515625" style="202" customWidth="1"/>
    <col min="11274" max="11520" width="9.140625" style="202"/>
    <col min="11521" max="11521" width="3.5703125" style="202" customWidth="1"/>
    <col min="11522" max="11522" width="40.85546875" style="202" customWidth="1"/>
    <col min="11523" max="11523" width="5.140625" style="202" customWidth="1"/>
    <col min="11524" max="11525" width="4.28515625" style="202" customWidth="1"/>
    <col min="11526" max="11526" width="8.5703125" style="202" customWidth="1"/>
    <col min="11527" max="11527" width="6.7109375" style="202" customWidth="1"/>
    <col min="11528" max="11528" width="11.28515625" style="202" customWidth="1"/>
    <col min="11529" max="11529" width="12.28515625" style="202" customWidth="1"/>
    <col min="11530" max="11776" width="9.140625" style="202"/>
    <col min="11777" max="11777" width="3.5703125" style="202" customWidth="1"/>
    <col min="11778" max="11778" width="40.85546875" style="202" customWidth="1"/>
    <col min="11779" max="11779" width="5.140625" style="202" customWidth="1"/>
    <col min="11780" max="11781" width="4.28515625" style="202" customWidth="1"/>
    <col min="11782" max="11782" width="8.5703125" style="202" customWidth="1"/>
    <col min="11783" max="11783" width="6.7109375" style="202" customWidth="1"/>
    <col min="11784" max="11784" width="11.28515625" style="202" customWidth="1"/>
    <col min="11785" max="11785" width="12.28515625" style="202" customWidth="1"/>
    <col min="11786" max="12032" width="9.140625" style="202"/>
    <col min="12033" max="12033" width="3.5703125" style="202" customWidth="1"/>
    <col min="12034" max="12034" width="40.85546875" style="202" customWidth="1"/>
    <col min="12035" max="12035" width="5.140625" style="202" customWidth="1"/>
    <col min="12036" max="12037" width="4.28515625" style="202" customWidth="1"/>
    <col min="12038" max="12038" width="8.5703125" style="202" customWidth="1"/>
    <col min="12039" max="12039" width="6.7109375" style="202" customWidth="1"/>
    <col min="12040" max="12040" width="11.28515625" style="202" customWidth="1"/>
    <col min="12041" max="12041" width="12.28515625" style="202" customWidth="1"/>
    <col min="12042" max="12288" width="9.140625" style="202"/>
    <col min="12289" max="12289" width="3.5703125" style="202" customWidth="1"/>
    <col min="12290" max="12290" width="40.85546875" style="202" customWidth="1"/>
    <col min="12291" max="12291" width="5.140625" style="202" customWidth="1"/>
    <col min="12292" max="12293" width="4.28515625" style="202" customWidth="1"/>
    <col min="12294" max="12294" width="8.5703125" style="202" customWidth="1"/>
    <col min="12295" max="12295" width="6.7109375" style="202" customWidth="1"/>
    <col min="12296" max="12296" width="11.28515625" style="202" customWidth="1"/>
    <col min="12297" max="12297" width="12.28515625" style="202" customWidth="1"/>
    <col min="12298" max="12544" width="9.140625" style="202"/>
    <col min="12545" max="12545" width="3.5703125" style="202" customWidth="1"/>
    <col min="12546" max="12546" width="40.85546875" style="202" customWidth="1"/>
    <col min="12547" max="12547" width="5.140625" style="202" customWidth="1"/>
    <col min="12548" max="12549" width="4.28515625" style="202" customWidth="1"/>
    <col min="12550" max="12550" width="8.5703125" style="202" customWidth="1"/>
    <col min="12551" max="12551" width="6.7109375" style="202" customWidth="1"/>
    <col min="12552" max="12552" width="11.28515625" style="202" customWidth="1"/>
    <col min="12553" max="12553" width="12.28515625" style="202" customWidth="1"/>
    <col min="12554" max="12800" width="9.140625" style="202"/>
    <col min="12801" max="12801" width="3.5703125" style="202" customWidth="1"/>
    <col min="12802" max="12802" width="40.85546875" style="202" customWidth="1"/>
    <col min="12803" max="12803" width="5.140625" style="202" customWidth="1"/>
    <col min="12804" max="12805" width="4.28515625" style="202" customWidth="1"/>
    <col min="12806" max="12806" width="8.5703125" style="202" customWidth="1"/>
    <col min="12807" max="12807" width="6.7109375" style="202" customWidth="1"/>
    <col min="12808" max="12808" width="11.28515625" style="202" customWidth="1"/>
    <col min="12809" max="12809" width="12.28515625" style="202" customWidth="1"/>
    <col min="12810" max="13056" width="9.140625" style="202"/>
    <col min="13057" max="13057" width="3.5703125" style="202" customWidth="1"/>
    <col min="13058" max="13058" width="40.85546875" style="202" customWidth="1"/>
    <col min="13059" max="13059" width="5.140625" style="202" customWidth="1"/>
    <col min="13060" max="13061" width="4.28515625" style="202" customWidth="1"/>
    <col min="13062" max="13062" width="8.5703125" style="202" customWidth="1"/>
    <col min="13063" max="13063" width="6.7109375" style="202" customWidth="1"/>
    <col min="13064" max="13064" width="11.28515625" style="202" customWidth="1"/>
    <col min="13065" max="13065" width="12.28515625" style="202" customWidth="1"/>
    <col min="13066" max="13312" width="9.140625" style="202"/>
    <col min="13313" max="13313" width="3.5703125" style="202" customWidth="1"/>
    <col min="13314" max="13314" width="40.85546875" style="202" customWidth="1"/>
    <col min="13315" max="13315" width="5.140625" style="202" customWidth="1"/>
    <col min="13316" max="13317" width="4.28515625" style="202" customWidth="1"/>
    <col min="13318" max="13318" width="8.5703125" style="202" customWidth="1"/>
    <col min="13319" max="13319" width="6.7109375" style="202" customWidth="1"/>
    <col min="13320" max="13320" width="11.28515625" style="202" customWidth="1"/>
    <col min="13321" max="13321" width="12.28515625" style="202" customWidth="1"/>
    <col min="13322" max="13568" width="9.140625" style="202"/>
    <col min="13569" max="13569" width="3.5703125" style="202" customWidth="1"/>
    <col min="13570" max="13570" width="40.85546875" style="202" customWidth="1"/>
    <col min="13571" max="13571" width="5.140625" style="202" customWidth="1"/>
    <col min="13572" max="13573" width="4.28515625" style="202" customWidth="1"/>
    <col min="13574" max="13574" width="8.5703125" style="202" customWidth="1"/>
    <col min="13575" max="13575" width="6.7109375" style="202" customWidth="1"/>
    <col min="13576" max="13576" width="11.28515625" style="202" customWidth="1"/>
    <col min="13577" max="13577" width="12.28515625" style="202" customWidth="1"/>
    <col min="13578" max="13824" width="9.140625" style="202"/>
    <col min="13825" max="13825" width="3.5703125" style="202" customWidth="1"/>
    <col min="13826" max="13826" width="40.85546875" style="202" customWidth="1"/>
    <col min="13827" max="13827" width="5.140625" style="202" customWidth="1"/>
    <col min="13828" max="13829" width="4.28515625" style="202" customWidth="1"/>
    <col min="13830" max="13830" width="8.5703125" style="202" customWidth="1"/>
    <col min="13831" max="13831" width="6.7109375" style="202" customWidth="1"/>
    <col min="13832" max="13832" width="11.28515625" style="202" customWidth="1"/>
    <col min="13833" max="13833" width="12.28515625" style="202" customWidth="1"/>
    <col min="13834" max="14080" width="9.140625" style="202"/>
    <col min="14081" max="14081" width="3.5703125" style="202" customWidth="1"/>
    <col min="14082" max="14082" width="40.85546875" style="202" customWidth="1"/>
    <col min="14083" max="14083" width="5.140625" style="202" customWidth="1"/>
    <col min="14084" max="14085" width="4.28515625" style="202" customWidth="1"/>
    <col min="14086" max="14086" width="8.5703125" style="202" customWidth="1"/>
    <col min="14087" max="14087" width="6.7109375" style="202" customWidth="1"/>
    <col min="14088" max="14088" width="11.28515625" style="202" customWidth="1"/>
    <col min="14089" max="14089" width="12.28515625" style="202" customWidth="1"/>
    <col min="14090" max="14336" width="9.140625" style="202"/>
    <col min="14337" max="14337" width="3.5703125" style="202" customWidth="1"/>
    <col min="14338" max="14338" width="40.85546875" style="202" customWidth="1"/>
    <col min="14339" max="14339" width="5.140625" style="202" customWidth="1"/>
    <col min="14340" max="14341" width="4.28515625" style="202" customWidth="1"/>
    <col min="14342" max="14342" width="8.5703125" style="202" customWidth="1"/>
    <col min="14343" max="14343" width="6.7109375" style="202" customWidth="1"/>
    <col min="14344" max="14344" width="11.28515625" style="202" customWidth="1"/>
    <col min="14345" max="14345" width="12.28515625" style="202" customWidth="1"/>
    <col min="14346" max="14592" width="9.140625" style="202"/>
    <col min="14593" max="14593" width="3.5703125" style="202" customWidth="1"/>
    <col min="14594" max="14594" width="40.85546875" style="202" customWidth="1"/>
    <col min="14595" max="14595" width="5.140625" style="202" customWidth="1"/>
    <col min="14596" max="14597" width="4.28515625" style="202" customWidth="1"/>
    <col min="14598" max="14598" width="8.5703125" style="202" customWidth="1"/>
    <col min="14599" max="14599" width="6.7109375" style="202" customWidth="1"/>
    <col min="14600" max="14600" width="11.28515625" style="202" customWidth="1"/>
    <col min="14601" max="14601" width="12.28515625" style="202" customWidth="1"/>
    <col min="14602" max="14848" width="9.140625" style="202"/>
    <col min="14849" max="14849" width="3.5703125" style="202" customWidth="1"/>
    <col min="14850" max="14850" width="40.85546875" style="202" customWidth="1"/>
    <col min="14851" max="14851" width="5.140625" style="202" customWidth="1"/>
    <col min="14852" max="14853" width="4.28515625" style="202" customWidth="1"/>
    <col min="14854" max="14854" width="8.5703125" style="202" customWidth="1"/>
    <col min="14855" max="14855" width="6.7109375" style="202" customWidth="1"/>
    <col min="14856" max="14856" width="11.28515625" style="202" customWidth="1"/>
    <col min="14857" max="14857" width="12.28515625" style="202" customWidth="1"/>
    <col min="14858" max="15104" width="9.140625" style="202"/>
    <col min="15105" max="15105" width="3.5703125" style="202" customWidth="1"/>
    <col min="15106" max="15106" width="40.85546875" style="202" customWidth="1"/>
    <col min="15107" max="15107" width="5.140625" style="202" customWidth="1"/>
    <col min="15108" max="15109" width="4.28515625" style="202" customWidth="1"/>
    <col min="15110" max="15110" width="8.5703125" style="202" customWidth="1"/>
    <col min="15111" max="15111" width="6.7109375" style="202" customWidth="1"/>
    <col min="15112" max="15112" width="11.28515625" style="202" customWidth="1"/>
    <col min="15113" max="15113" width="12.28515625" style="202" customWidth="1"/>
    <col min="15114" max="15360" width="9.140625" style="202"/>
    <col min="15361" max="15361" width="3.5703125" style="202" customWidth="1"/>
    <col min="15362" max="15362" width="40.85546875" style="202" customWidth="1"/>
    <col min="15363" max="15363" width="5.140625" style="202" customWidth="1"/>
    <col min="15364" max="15365" width="4.28515625" style="202" customWidth="1"/>
    <col min="15366" max="15366" width="8.5703125" style="202" customWidth="1"/>
    <col min="15367" max="15367" width="6.7109375" style="202" customWidth="1"/>
    <col min="15368" max="15368" width="11.28515625" style="202" customWidth="1"/>
    <col min="15369" max="15369" width="12.28515625" style="202" customWidth="1"/>
    <col min="15370" max="15616" width="9.140625" style="202"/>
    <col min="15617" max="15617" width="3.5703125" style="202" customWidth="1"/>
    <col min="15618" max="15618" width="40.85546875" style="202" customWidth="1"/>
    <col min="15619" max="15619" width="5.140625" style="202" customWidth="1"/>
    <col min="15620" max="15621" width="4.28515625" style="202" customWidth="1"/>
    <col min="15622" max="15622" width="8.5703125" style="202" customWidth="1"/>
    <col min="15623" max="15623" width="6.7109375" style="202" customWidth="1"/>
    <col min="15624" max="15624" width="11.28515625" style="202" customWidth="1"/>
    <col min="15625" max="15625" width="12.28515625" style="202" customWidth="1"/>
    <col min="15626" max="15872" width="9.140625" style="202"/>
    <col min="15873" max="15873" width="3.5703125" style="202" customWidth="1"/>
    <col min="15874" max="15874" width="40.85546875" style="202" customWidth="1"/>
    <col min="15875" max="15875" width="5.140625" style="202" customWidth="1"/>
    <col min="15876" max="15877" width="4.28515625" style="202" customWidth="1"/>
    <col min="15878" max="15878" width="8.5703125" style="202" customWidth="1"/>
    <col min="15879" max="15879" width="6.7109375" style="202" customWidth="1"/>
    <col min="15880" max="15880" width="11.28515625" style="202" customWidth="1"/>
    <col min="15881" max="15881" width="12.28515625" style="202" customWidth="1"/>
    <col min="15882" max="16128" width="9.140625" style="202"/>
    <col min="16129" max="16129" width="3.5703125" style="202" customWidth="1"/>
    <col min="16130" max="16130" width="40.85546875" style="202" customWidth="1"/>
    <col min="16131" max="16131" width="5.140625" style="202" customWidth="1"/>
    <col min="16132" max="16133" width="4.28515625" style="202" customWidth="1"/>
    <col min="16134" max="16134" width="8.5703125" style="202" customWidth="1"/>
    <col min="16135" max="16135" width="6.7109375" style="202" customWidth="1"/>
    <col min="16136" max="16136" width="11.28515625" style="202" customWidth="1"/>
    <col min="16137" max="16137" width="12.28515625" style="202" customWidth="1"/>
    <col min="16138" max="16384" width="9.140625" style="202"/>
  </cols>
  <sheetData>
    <row r="1" spans="1:9" ht="109.5" customHeight="1">
      <c r="F1" s="468" t="s">
        <v>327</v>
      </c>
      <c r="G1" s="468"/>
      <c r="H1" s="468"/>
      <c r="I1" s="468"/>
    </row>
    <row r="2" spans="1:9" ht="21.75" customHeight="1">
      <c r="F2" s="332"/>
      <c r="G2" s="332"/>
      <c r="H2" s="332"/>
      <c r="I2" s="332"/>
    </row>
    <row r="3" spans="1:9" s="204" customFormat="1" ht="83.25" customHeight="1">
      <c r="A3" s="466" t="s">
        <v>328</v>
      </c>
      <c r="B3" s="466"/>
      <c r="C3" s="466"/>
      <c r="D3" s="466"/>
      <c r="E3" s="466"/>
      <c r="F3" s="466"/>
      <c r="G3" s="466"/>
      <c r="H3" s="467"/>
      <c r="I3" s="333"/>
    </row>
    <row r="4" spans="1:9" s="205" customFormat="1">
      <c r="A4" s="196"/>
      <c r="B4" s="196"/>
      <c r="C4" s="334"/>
      <c r="D4" s="334"/>
      <c r="E4" s="335"/>
      <c r="F4" s="464" t="s">
        <v>54</v>
      </c>
      <c r="G4" s="464"/>
      <c r="H4" s="464"/>
      <c r="I4" s="335"/>
    </row>
    <row r="5" spans="1:9" s="206" customFormat="1" ht="75.75" customHeight="1">
      <c r="A5" s="153" t="s">
        <v>55</v>
      </c>
      <c r="B5" s="153" t="s">
        <v>56</v>
      </c>
      <c r="C5" s="155" t="s">
        <v>117</v>
      </c>
      <c r="D5" s="155" t="s">
        <v>118</v>
      </c>
      <c r="E5" s="155" t="s">
        <v>119</v>
      </c>
      <c r="F5" s="155" t="s">
        <v>120</v>
      </c>
      <c r="G5" s="155" t="s">
        <v>381</v>
      </c>
      <c r="H5" s="336" t="s">
        <v>268</v>
      </c>
      <c r="I5" s="336" t="s">
        <v>329</v>
      </c>
    </row>
    <row r="6" spans="1:9" s="207" customFormat="1" ht="15.75">
      <c r="A6" s="154">
        <v>1</v>
      </c>
      <c r="B6" s="154">
        <v>2</v>
      </c>
      <c r="C6" s="337" t="s">
        <v>57</v>
      </c>
      <c r="D6" s="337" t="s">
        <v>58</v>
      </c>
      <c r="E6" s="337" t="s">
        <v>59</v>
      </c>
      <c r="F6" s="337" t="s">
        <v>60</v>
      </c>
      <c r="G6" s="337" t="s">
        <v>61</v>
      </c>
      <c r="H6" s="338">
        <v>8</v>
      </c>
      <c r="I6" s="338">
        <v>9</v>
      </c>
    </row>
    <row r="7" spans="1:9" s="208" customFormat="1" ht="18.75">
      <c r="A7" s="153">
        <v>1</v>
      </c>
      <c r="B7" s="308" t="s">
        <v>136</v>
      </c>
      <c r="C7" s="155" t="s">
        <v>126</v>
      </c>
      <c r="D7" s="155" t="s">
        <v>395</v>
      </c>
      <c r="E7" s="155" t="s">
        <v>391</v>
      </c>
      <c r="F7" s="155" t="s">
        <v>154</v>
      </c>
      <c r="G7" s="339">
        <f>G8+G14+G23+G25</f>
        <v>150.6</v>
      </c>
      <c r="H7" s="340">
        <f>H8+H15+H23+H25</f>
        <v>1893.7</v>
      </c>
      <c r="I7" s="340">
        <f>I8+I15+I23+I25</f>
        <v>1743.7</v>
      </c>
    </row>
    <row r="8" spans="1:9" s="208" customFormat="1" ht="37.5">
      <c r="A8" s="153"/>
      <c r="B8" s="308" t="s">
        <v>388</v>
      </c>
      <c r="C8" s="155" t="s">
        <v>126</v>
      </c>
      <c r="D8" s="155" t="s">
        <v>127</v>
      </c>
      <c r="E8" s="155" t="s">
        <v>391</v>
      </c>
      <c r="F8" s="155" t="s">
        <v>154</v>
      </c>
      <c r="G8" s="339">
        <f t="shared" ref="G8:I9" si="0">G9</f>
        <v>27.400000000000006</v>
      </c>
      <c r="H8" s="340">
        <f t="shared" si="0"/>
        <v>467.9</v>
      </c>
      <c r="I8" s="340">
        <f t="shared" si="0"/>
        <v>467.9</v>
      </c>
    </row>
    <row r="9" spans="1:9" s="208" customFormat="1" ht="75">
      <c r="A9" s="153">
        <v>2</v>
      </c>
      <c r="B9" s="188" t="s">
        <v>51</v>
      </c>
      <c r="C9" s="155" t="s">
        <v>126</v>
      </c>
      <c r="D9" s="155" t="s">
        <v>127</v>
      </c>
      <c r="E9" s="155" t="s">
        <v>300</v>
      </c>
      <c r="F9" s="155" t="s">
        <v>154</v>
      </c>
      <c r="G9" s="339">
        <f t="shared" si="0"/>
        <v>27.400000000000006</v>
      </c>
      <c r="H9" s="341">
        <f t="shared" si="0"/>
        <v>467.9</v>
      </c>
      <c r="I9" s="341">
        <f t="shared" si="0"/>
        <v>467.9</v>
      </c>
    </row>
    <row r="10" spans="1:9" s="208" customFormat="1" ht="40.5" customHeight="1">
      <c r="A10" s="153">
        <v>3</v>
      </c>
      <c r="B10" s="188" t="s">
        <v>128</v>
      </c>
      <c r="C10" s="155" t="s">
        <v>126</v>
      </c>
      <c r="D10" s="155" t="s">
        <v>127</v>
      </c>
      <c r="E10" s="155" t="s">
        <v>300</v>
      </c>
      <c r="F10" s="155" t="s">
        <v>154</v>
      </c>
      <c r="G10" s="339">
        <f>G11+G12+G13</f>
        <v>27.400000000000006</v>
      </c>
      <c r="H10" s="341">
        <f>H11+H12+H13</f>
        <v>467.9</v>
      </c>
      <c r="I10" s="341">
        <f>I11+I12+I13</f>
        <v>467.9</v>
      </c>
    </row>
    <row r="11" spans="1:9" s="208" customFormat="1" ht="49.5" customHeight="1">
      <c r="A11" s="153">
        <v>4</v>
      </c>
      <c r="B11" s="197" t="s">
        <v>298</v>
      </c>
      <c r="C11" s="155" t="s">
        <v>126</v>
      </c>
      <c r="D11" s="155" t="s">
        <v>127</v>
      </c>
      <c r="E11" s="155" t="s">
        <v>301</v>
      </c>
      <c r="F11" s="155" t="s">
        <v>129</v>
      </c>
      <c r="G11" s="339" t="s">
        <v>384</v>
      </c>
      <c r="H11" s="341">
        <v>359.4</v>
      </c>
      <c r="I11" s="341">
        <v>359.4</v>
      </c>
    </row>
    <row r="12" spans="1:9" s="208" customFormat="1" ht="39.75" customHeight="1">
      <c r="A12" s="153">
        <v>5</v>
      </c>
      <c r="B12" s="197" t="s">
        <v>299</v>
      </c>
      <c r="C12" s="155" t="s">
        <v>126</v>
      </c>
      <c r="D12" s="155" t="s">
        <v>127</v>
      </c>
      <c r="E12" s="155" t="s">
        <v>302</v>
      </c>
      <c r="F12" s="155" t="s">
        <v>303</v>
      </c>
      <c r="G12" s="339" t="s">
        <v>385</v>
      </c>
      <c r="H12" s="341">
        <v>108.5</v>
      </c>
      <c r="I12" s="341">
        <v>108.5</v>
      </c>
    </row>
    <row r="13" spans="1:9" s="208" customFormat="1" ht="39.75" customHeight="1">
      <c r="A13" s="153">
        <v>6</v>
      </c>
      <c r="B13" s="197" t="s">
        <v>132</v>
      </c>
      <c r="C13" s="155" t="s">
        <v>126</v>
      </c>
      <c r="D13" s="155" t="s">
        <v>127</v>
      </c>
      <c r="E13" s="155" t="s">
        <v>304</v>
      </c>
      <c r="F13" s="155" t="s">
        <v>131</v>
      </c>
      <c r="G13" s="339" t="s">
        <v>383</v>
      </c>
      <c r="H13" s="341">
        <v>0</v>
      </c>
      <c r="I13" s="341">
        <v>0</v>
      </c>
    </row>
    <row r="14" spans="1:9" s="208" customFormat="1" ht="39.75" customHeight="1">
      <c r="A14" s="153"/>
      <c r="B14" s="329" t="s">
        <v>388</v>
      </c>
      <c r="C14" s="155" t="s">
        <v>126</v>
      </c>
      <c r="D14" s="155" t="s">
        <v>130</v>
      </c>
      <c r="E14" s="155" t="s">
        <v>391</v>
      </c>
      <c r="F14" s="155" t="s">
        <v>154</v>
      </c>
      <c r="G14" s="339">
        <f>G15</f>
        <v>-27.1</v>
      </c>
      <c r="H14" s="341">
        <f>H15</f>
        <v>1275.5</v>
      </c>
      <c r="I14" s="341">
        <f>I15</f>
        <v>1275.5</v>
      </c>
    </row>
    <row r="15" spans="1:9" s="208" customFormat="1" ht="111" customHeight="1">
      <c r="A15" s="153">
        <v>7</v>
      </c>
      <c r="B15" s="188" t="s">
        <v>50</v>
      </c>
      <c r="C15" s="155" t="s">
        <v>126</v>
      </c>
      <c r="D15" s="155" t="s">
        <v>130</v>
      </c>
      <c r="E15" s="155" t="s">
        <v>391</v>
      </c>
      <c r="F15" s="155" t="s">
        <v>154</v>
      </c>
      <c r="G15" s="339">
        <f>G16+G17+G18+G19</f>
        <v>-27.1</v>
      </c>
      <c r="H15" s="342">
        <f>H16+H17+H18+H19</f>
        <v>1275.5</v>
      </c>
      <c r="I15" s="342">
        <f>I16+I17+I18+I19</f>
        <v>1275.5</v>
      </c>
    </row>
    <row r="16" spans="1:9" s="208" customFormat="1" ht="39.75" customHeight="1">
      <c r="A16" s="153">
        <v>8</v>
      </c>
      <c r="B16" s="197" t="s">
        <v>298</v>
      </c>
      <c r="C16" s="155" t="s">
        <v>126</v>
      </c>
      <c r="D16" s="155" t="s">
        <v>130</v>
      </c>
      <c r="E16" s="155" t="s">
        <v>305</v>
      </c>
      <c r="F16" s="155" t="s">
        <v>129</v>
      </c>
      <c r="G16" s="339">
        <v>-143.30000000000001</v>
      </c>
      <c r="H16" s="341">
        <v>794.4</v>
      </c>
      <c r="I16" s="341">
        <f>H16</f>
        <v>794.4</v>
      </c>
    </row>
    <row r="17" spans="1:9" s="208" customFormat="1" ht="40.5" customHeight="1">
      <c r="A17" s="153">
        <v>9</v>
      </c>
      <c r="B17" s="197" t="s">
        <v>299</v>
      </c>
      <c r="C17" s="155" t="s">
        <v>126</v>
      </c>
      <c r="D17" s="155" t="s">
        <v>130</v>
      </c>
      <c r="E17" s="155" t="s">
        <v>306</v>
      </c>
      <c r="F17" s="155" t="s">
        <v>303</v>
      </c>
      <c r="G17" s="339">
        <v>239.9</v>
      </c>
      <c r="H17" s="341">
        <v>239.9</v>
      </c>
      <c r="I17" s="341">
        <f>H17</f>
        <v>239.9</v>
      </c>
    </row>
    <row r="18" spans="1:9" s="208" customFormat="1" ht="60" customHeight="1">
      <c r="A18" s="153">
        <v>10</v>
      </c>
      <c r="B18" s="198" t="s">
        <v>132</v>
      </c>
      <c r="C18" s="155" t="s">
        <v>126</v>
      </c>
      <c r="D18" s="155" t="s">
        <v>130</v>
      </c>
      <c r="E18" s="155" t="s">
        <v>307</v>
      </c>
      <c r="F18" s="155" t="s">
        <v>131</v>
      </c>
      <c r="G18" s="339">
        <v>-111.1</v>
      </c>
      <c r="H18" s="341">
        <v>199.8</v>
      </c>
      <c r="I18" s="341">
        <f t="shared" ref="I18:I22" si="1">H18</f>
        <v>199.8</v>
      </c>
    </row>
    <row r="19" spans="1:9" s="208" customFormat="1" ht="37.5" customHeight="1">
      <c r="A19" s="153">
        <v>11</v>
      </c>
      <c r="B19" s="307" t="s">
        <v>133</v>
      </c>
      <c r="C19" s="155" t="s">
        <v>126</v>
      </c>
      <c r="D19" s="155" t="s">
        <v>130</v>
      </c>
      <c r="E19" s="155" t="s">
        <v>308</v>
      </c>
      <c r="F19" s="155" t="s">
        <v>238</v>
      </c>
      <c r="G19" s="339">
        <f>G20+G21+G22</f>
        <v>-12.6</v>
      </c>
      <c r="H19" s="341">
        <f>H20+H21+H22</f>
        <v>41.4</v>
      </c>
      <c r="I19" s="341">
        <f t="shared" si="1"/>
        <v>41.4</v>
      </c>
    </row>
    <row r="20" spans="1:9" s="208" customFormat="1" ht="39" customHeight="1">
      <c r="A20" s="153">
        <v>12</v>
      </c>
      <c r="B20" s="307" t="s">
        <v>133</v>
      </c>
      <c r="C20" s="155" t="s">
        <v>126</v>
      </c>
      <c r="D20" s="155" t="s">
        <v>130</v>
      </c>
      <c r="E20" s="155" t="s">
        <v>308</v>
      </c>
      <c r="F20" s="155" t="s">
        <v>135</v>
      </c>
      <c r="G20" s="339">
        <v>-5</v>
      </c>
      <c r="H20" s="341">
        <v>30</v>
      </c>
      <c r="I20" s="341">
        <f t="shared" si="1"/>
        <v>30</v>
      </c>
    </row>
    <row r="21" spans="1:9" s="208" customFormat="1" ht="42.75" customHeight="1">
      <c r="A21" s="153">
        <v>13</v>
      </c>
      <c r="B21" s="198" t="s">
        <v>134</v>
      </c>
      <c r="C21" s="155" t="s">
        <v>126</v>
      </c>
      <c r="D21" s="155" t="s">
        <v>130</v>
      </c>
      <c r="E21" s="155" t="s">
        <v>308</v>
      </c>
      <c r="F21" s="155" t="s">
        <v>246</v>
      </c>
      <c r="G21" s="339">
        <v>2.4</v>
      </c>
      <c r="H21" s="341">
        <v>6.4</v>
      </c>
      <c r="I21" s="341">
        <f t="shared" si="1"/>
        <v>6.4</v>
      </c>
    </row>
    <row r="22" spans="1:9" s="208" customFormat="1" ht="38.25" customHeight="1">
      <c r="A22" s="153">
        <v>14</v>
      </c>
      <c r="B22" s="198" t="s">
        <v>134</v>
      </c>
      <c r="C22" s="155" t="s">
        <v>126</v>
      </c>
      <c r="D22" s="155" t="s">
        <v>130</v>
      </c>
      <c r="E22" s="155" t="s">
        <v>308</v>
      </c>
      <c r="F22" s="155" t="s">
        <v>247</v>
      </c>
      <c r="G22" s="339">
        <v>-10</v>
      </c>
      <c r="H22" s="341">
        <v>5</v>
      </c>
      <c r="I22" s="341">
        <f t="shared" si="1"/>
        <v>5</v>
      </c>
    </row>
    <row r="23" spans="1:9" s="208" customFormat="1" ht="38.25" customHeight="1">
      <c r="A23" s="153">
        <v>15</v>
      </c>
      <c r="B23" s="198" t="s">
        <v>340</v>
      </c>
      <c r="C23" s="155" t="s">
        <v>126</v>
      </c>
      <c r="D23" s="155" t="s">
        <v>338</v>
      </c>
      <c r="E23" s="155" t="s">
        <v>307</v>
      </c>
      <c r="F23" s="155" t="s">
        <v>154</v>
      </c>
      <c r="G23" s="339">
        <f>G24</f>
        <v>0.3</v>
      </c>
      <c r="H23" s="342">
        <f>H24</f>
        <v>0.3</v>
      </c>
      <c r="I23" s="342">
        <f>I24</f>
        <v>0.3</v>
      </c>
    </row>
    <row r="24" spans="1:9" s="208" customFormat="1" ht="38.25" customHeight="1">
      <c r="A24" s="153">
        <v>16</v>
      </c>
      <c r="B24" s="198" t="s">
        <v>341</v>
      </c>
      <c r="C24" s="155" t="s">
        <v>126</v>
      </c>
      <c r="D24" s="155" t="s">
        <v>338</v>
      </c>
      <c r="E24" s="155" t="s">
        <v>307</v>
      </c>
      <c r="F24" s="155" t="s">
        <v>339</v>
      </c>
      <c r="G24" s="339">
        <v>0.3</v>
      </c>
      <c r="H24" s="341">
        <v>0.3</v>
      </c>
      <c r="I24" s="341">
        <v>0.3</v>
      </c>
    </row>
    <row r="25" spans="1:9" s="208" customFormat="1" ht="38.25" customHeight="1">
      <c r="A25" s="153">
        <v>17</v>
      </c>
      <c r="B25" s="198" t="s">
        <v>261</v>
      </c>
      <c r="C25" s="155" t="s">
        <v>126</v>
      </c>
      <c r="D25" s="155" t="s">
        <v>264</v>
      </c>
      <c r="E25" s="155" t="s">
        <v>307</v>
      </c>
      <c r="F25" s="155" t="s">
        <v>154</v>
      </c>
      <c r="G25" s="339">
        <v>150</v>
      </c>
      <c r="H25" s="342">
        <f>H26</f>
        <v>150</v>
      </c>
      <c r="I25" s="342">
        <f>I26</f>
        <v>0</v>
      </c>
    </row>
    <row r="26" spans="1:9" s="208" customFormat="1" ht="38.25" customHeight="1">
      <c r="A26" s="153">
        <v>18</v>
      </c>
      <c r="B26" s="198" t="s">
        <v>263</v>
      </c>
      <c r="C26" s="155" t="s">
        <v>126</v>
      </c>
      <c r="D26" s="155" t="s">
        <v>264</v>
      </c>
      <c r="E26" s="155" t="s">
        <v>307</v>
      </c>
      <c r="F26" s="155" t="s">
        <v>265</v>
      </c>
      <c r="G26" s="339">
        <v>150</v>
      </c>
      <c r="H26" s="341">
        <v>150</v>
      </c>
      <c r="I26" s="341">
        <v>0</v>
      </c>
    </row>
    <row r="27" spans="1:9" s="206" customFormat="1" ht="18.75" customHeight="1">
      <c r="A27" s="153">
        <v>19</v>
      </c>
      <c r="B27" s="308" t="s">
        <v>388</v>
      </c>
      <c r="C27" s="330" t="s">
        <v>127</v>
      </c>
      <c r="D27" s="330" t="s">
        <v>137</v>
      </c>
      <c r="E27" s="330" t="s">
        <v>391</v>
      </c>
      <c r="F27" s="155" t="s">
        <v>154</v>
      </c>
      <c r="G27" s="339">
        <f>G28</f>
        <v>26.7</v>
      </c>
      <c r="H27" s="340">
        <f>H30</f>
        <v>333.5</v>
      </c>
      <c r="I27" s="340">
        <f>I30</f>
        <v>337.40000000000003</v>
      </c>
    </row>
    <row r="28" spans="1:9" s="206" customFormat="1" ht="18.75" customHeight="1">
      <c r="A28" s="153"/>
      <c r="B28" s="308" t="s">
        <v>138</v>
      </c>
      <c r="C28" s="330" t="s">
        <v>127</v>
      </c>
      <c r="D28" s="330" t="s">
        <v>137</v>
      </c>
      <c r="E28" s="330" t="s">
        <v>391</v>
      </c>
      <c r="F28" s="155" t="s">
        <v>154</v>
      </c>
      <c r="G28" s="339">
        <f>G29</f>
        <v>26.7</v>
      </c>
      <c r="H28" s="347">
        <f>H29</f>
        <v>333.5</v>
      </c>
      <c r="I28" s="347">
        <f>I29</f>
        <v>337.40000000000003</v>
      </c>
    </row>
    <row r="29" spans="1:9" s="206" customFormat="1" ht="36.75" customHeight="1">
      <c r="A29" s="153">
        <v>20</v>
      </c>
      <c r="B29" s="188" t="s">
        <v>69</v>
      </c>
      <c r="C29" s="330" t="s">
        <v>127</v>
      </c>
      <c r="D29" s="330" t="s">
        <v>137</v>
      </c>
      <c r="E29" s="330" t="s">
        <v>309</v>
      </c>
      <c r="F29" s="155" t="s">
        <v>154</v>
      </c>
      <c r="G29" s="339">
        <f>G30</f>
        <v>26.7</v>
      </c>
      <c r="H29" s="341">
        <f>H30</f>
        <v>333.5</v>
      </c>
      <c r="I29" s="341">
        <f>I30</f>
        <v>337.40000000000003</v>
      </c>
    </row>
    <row r="30" spans="1:9" s="206" customFormat="1" ht="72" customHeight="1">
      <c r="A30" s="153">
        <v>21</v>
      </c>
      <c r="B30" s="188" t="s">
        <v>139</v>
      </c>
      <c r="C30" s="330" t="s">
        <v>127</v>
      </c>
      <c r="D30" s="330" t="s">
        <v>137</v>
      </c>
      <c r="E30" s="330" t="s">
        <v>309</v>
      </c>
      <c r="F30" s="155" t="s">
        <v>154</v>
      </c>
      <c r="G30" s="339">
        <f>G31+G32+G33</f>
        <v>26.7</v>
      </c>
      <c r="H30" s="341">
        <f>H31+H32+H33</f>
        <v>333.5</v>
      </c>
      <c r="I30" s="341">
        <f>I31+I32+I33</f>
        <v>337.40000000000003</v>
      </c>
    </row>
    <row r="31" spans="1:9" s="206" customFormat="1" ht="42.75" customHeight="1">
      <c r="A31" s="153">
        <v>22</v>
      </c>
      <c r="B31" s="197" t="s">
        <v>298</v>
      </c>
      <c r="C31" s="330" t="s">
        <v>127</v>
      </c>
      <c r="D31" s="330" t="s">
        <v>137</v>
      </c>
      <c r="E31" s="330" t="s">
        <v>309</v>
      </c>
      <c r="F31" s="155" t="s">
        <v>129</v>
      </c>
      <c r="G31" s="339">
        <v>-52.7</v>
      </c>
      <c r="H31" s="341">
        <v>224.1</v>
      </c>
      <c r="I31" s="341">
        <v>224.1</v>
      </c>
    </row>
    <row r="32" spans="1:9" s="206" customFormat="1" ht="36.75" customHeight="1">
      <c r="A32" s="153">
        <v>23</v>
      </c>
      <c r="B32" s="197" t="s">
        <v>299</v>
      </c>
      <c r="C32" s="330" t="s">
        <v>127</v>
      </c>
      <c r="D32" s="330" t="s">
        <v>137</v>
      </c>
      <c r="E32" s="330" t="s">
        <v>309</v>
      </c>
      <c r="F32" s="155" t="s">
        <v>303</v>
      </c>
      <c r="G32" s="339">
        <v>67.7</v>
      </c>
      <c r="H32" s="341">
        <v>67.7</v>
      </c>
      <c r="I32" s="341">
        <v>67.7</v>
      </c>
    </row>
    <row r="33" spans="1:10" s="206" customFormat="1" ht="63" customHeight="1">
      <c r="A33" s="153">
        <v>24</v>
      </c>
      <c r="B33" s="188" t="s">
        <v>132</v>
      </c>
      <c r="C33" s="330" t="s">
        <v>127</v>
      </c>
      <c r="D33" s="330" t="s">
        <v>137</v>
      </c>
      <c r="E33" s="330" t="s">
        <v>309</v>
      </c>
      <c r="F33" s="155" t="s">
        <v>131</v>
      </c>
      <c r="G33" s="339">
        <v>11.7</v>
      </c>
      <c r="H33" s="341">
        <v>41.7</v>
      </c>
      <c r="I33" s="341">
        <v>45.6</v>
      </c>
    </row>
    <row r="34" spans="1:10" s="206" customFormat="1" ht="73.5" customHeight="1">
      <c r="A34" s="153">
        <v>25</v>
      </c>
      <c r="B34" s="308" t="s">
        <v>272</v>
      </c>
      <c r="C34" s="330" t="s">
        <v>137</v>
      </c>
      <c r="D34" s="330" t="s">
        <v>140</v>
      </c>
      <c r="E34" s="330" t="s">
        <v>391</v>
      </c>
      <c r="F34" s="155" t="s">
        <v>154</v>
      </c>
      <c r="G34" s="339">
        <f>G35</f>
        <v>-30</v>
      </c>
      <c r="H34" s="342">
        <f>H35</f>
        <v>20</v>
      </c>
      <c r="I34" s="342">
        <f>I35</f>
        <v>50</v>
      </c>
    </row>
    <row r="35" spans="1:10" s="206" customFormat="1" ht="44.25" customHeight="1">
      <c r="A35" s="153">
        <v>26</v>
      </c>
      <c r="B35" s="188" t="s">
        <v>389</v>
      </c>
      <c r="C35" s="330" t="s">
        <v>137</v>
      </c>
      <c r="D35" s="330" t="s">
        <v>140</v>
      </c>
      <c r="E35" s="330" t="s">
        <v>392</v>
      </c>
      <c r="F35" s="155" t="s">
        <v>154</v>
      </c>
      <c r="G35" s="339">
        <f>G36</f>
        <v>-30</v>
      </c>
      <c r="H35" s="341">
        <f>H37</f>
        <v>20</v>
      </c>
      <c r="I35" s="341">
        <f>I37</f>
        <v>50</v>
      </c>
    </row>
    <row r="36" spans="1:10" s="206" customFormat="1" ht="42.75" customHeight="1">
      <c r="A36" s="153">
        <v>27</v>
      </c>
      <c r="B36" s="188" t="s">
        <v>390</v>
      </c>
      <c r="C36" s="330" t="s">
        <v>137</v>
      </c>
      <c r="D36" s="330" t="s">
        <v>140</v>
      </c>
      <c r="E36" s="330" t="s">
        <v>310</v>
      </c>
      <c r="F36" s="155" t="s">
        <v>154</v>
      </c>
      <c r="G36" s="339">
        <f>G37</f>
        <v>-30</v>
      </c>
      <c r="H36" s="341">
        <f>H37</f>
        <v>20</v>
      </c>
      <c r="I36" s="341">
        <f>I37</f>
        <v>50</v>
      </c>
    </row>
    <row r="37" spans="1:10" s="206" customFormat="1" ht="63.75" customHeight="1">
      <c r="A37" s="153">
        <v>28</v>
      </c>
      <c r="B37" s="188" t="s">
        <v>132</v>
      </c>
      <c r="C37" s="330" t="s">
        <v>137</v>
      </c>
      <c r="D37" s="330" t="s">
        <v>140</v>
      </c>
      <c r="E37" s="330" t="s">
        <v>311</v>
      </c>
      <c r="F37" s="155" t="s">
        <v>131</v>
      </c>
      <c r="G37" s="339">
        <v>-30</v>
      </c>
      <c r="H37" s="341">
        <v>20</v>
      </c>
      <c r="I37" s="341">
        <v>50</v>
      </c>
    </row>
    <row r="38" spans="1:10" s="209" customFormat="1" ht="59.25" customHeight="1">
      <c r="A38" s="153">
        <v>33</v>
      </c>
      <c r="B38" s="308" t="s">
        <v>272</v>
      </c>
      <c r="C38" s="330" t="s">
        <v>130</v>
      </c>
      <c r="D38" s="330" t="s">
        <v>267</v>
      </c>
      <c r="E38" s="330" t="s">
        <v>391</v>
      </c>
      <c r="F38" s="155" t="s">
        <v>154</v>
      </c>
      <c r="G38" s="339">
        <f>G39</f>
        <v>0</v>
      </c>
      <c r="H38" s="342">
        <f>H39</f>
        <v>717.4</v>
      </c>
      <c r="I38" s="108">
        <f>I39</f>
        <v>717.4</v>
      </c>
      <c r="J38" s="278"/>
    </row>
    <row r="39" spans="1:10" s="209" customFormat="1" ht="42" customHeight="1">
      <c r="A39" s="153">
        <v>34</v>
      </c>
      <c r="B39" s="188" t="s">
        <v>389</v>
      </c>
      <c r="C39" s="330" t="s">
        <v>130</v>
      </c>
      <c r="D39" s="330" t="s">
        <v>267</v>
      </c>
      <c r="E39" s="330" t="s">
        <v>392</v>
      </c>
      <c r="F39" s="155" t="s">
        <v>154</v>
      </c>
      <c r="G39" s="339">
        <f>G40</f>
        <v>0</v>
      </c>
      <c r="H39" s="341">
        <f>H41</f>
        <v>717.4</v>
      </c>
      <c r="I39" s="336">
        <f>I41</f>
        <v>717.4</v>
      </c>
      <c r="J39" s="278"/>
    </row>
    <row r="40" spans="1:10" s="209" customFormat="1" ht="38.25" customHeight="1">
      <c r="A40" s="153">
        <v>35</v>
      </c>
      <c r="B40" s="188" t="s">
        <v>393</v>
      </c>
      <c r="C40" s="330" t="s">
        <v>130</v>
      </c>
      <c r="D40" s="330" t="s">
        <v>267</v>
      </c>
      <c r="E40" s="330" t="s">
        <v>312</v>
      </c>
      <c r="F40" s="155" t="s">
        <v>154</v>
      </c>
      <c r="G40" s="339">
        <f>G41</f>
        <v>0</v>
      </c>
      <c r="H40" s="341">
        <f>H41</f>
        <v>717.4</v>
      </c>
      <c r="I40" s="336">
        <f>I41</f>
        <v>717.4</v>
      </c>
      <c r="J40" s="278"/>
    </row>
    <row r="41" spans="1:10" s="209" customFormat="1" ht="60.75" customHeight="1">
      <c r="A41" s="153">
        <v>36</v>
      </c>
      <c r="B41" s="188" t="s">
        <v>132</v>
      </c>
      <c r="C41" s="330" t="s">
        <v>130</v>
      </c>
      <c r="D41" s="330" t="s">
        <v>267</v>
      </c>
      <c r="E41" s="330" t="s">
        <v>313</v>
      </c>
      <c r="F41" s="155" t="s">
        <v>131</v>
      </c>
      <c r="G41" s="339">
        <v>0</v>
      </c>
      <c r="H41" s="341">
        <v>717.4</v>
      </c>
      <c r="I41" s="336">
        <v>717.4</v>
      </c>
      <c r="J41" s="278"/>
    </row>
    <row r="42" spans="1:10" s="209" customFormat="1" ht="78" customHeight="1">
      <c r="A42" s="153">
        <v>29</v>
      </c>
      <c r="B42" s="308" t="s">
        <v>272</v>
      </c>
      <c r="C42" s="155" t="s">
        <v>141</v>
      </c>
      <c r="D42" s="155" t="s">
        <v>137</v>
      </c>
      <c r="E42" s="343" t="s">
        <v>391</v>
      </c>
      <c r="F42" s="343" t="s">
        <v>154</v>
      </c>
      <c r="G42" s="344">
        <f>G43</f>
        <v>-92</v>
      </c>
      <c r="H42" s="340">
        <f>H43</f>
        <v>8</v>
      </c>
      <c r="I42" s="340">
        <f>I44</f>
        <v>144</v>
      </c>
    </row>
    <row r="43" spans="1:10" s="209" customFormat="1" ht="50.25" customHeight="1">
      <c r="A43" s="153">
        <v>30</v>
      </c>
      <c r="B43" s="188" t="s">
        <v>389</v>
      </c>
      <c r="C43" s="155" t="s">
        <v>141</v>
      </c>
      <c r="D43" s="155" t="s">
        <v>137</v>
      </c>
      <c r="E43" s="330" t="s">
        <v>392</v>
      </c>
      <c r="F43" s="343" t="s">
        <v>154</v>
      </c>
      <c r="G43" s="344">
        <f>G44</f>
        <v>-92</v>
      </c>
      <c r="H43" s="341">
        <f>H45</f>
        <v>8</v>
      </c>
      <c r="I43" s="341">
        <f>I45</f>
        <v>144</v>
      </c>
    </row>
    <row r="44" spans="1:10" s="209" customFormat="1" ht="41.25" customHeight="1">
      <c r="A44" s="153">
        <v>31</v>
      </c>
      <c r="B44" s="188" t="s">
        <v>394</v>
      </c>
      <c r="C44" s="155" t="s">
        <v>141</v>
      </c>
      <c r="D44" s="155" t="s">
        <v>137</v>
      </c>
      <c r="E44" s="343" t="s">
        <v>314</v>
      </c>
      <c r="F44" s="343" t="s">
        <v>154</v>
      </c>
      <c r="G44" s="344">
        <f>G45</f>
        <v>-92</v>
      </c>
      <c r="H44" s="341">
        <f>H45</f>
        <v>8</v>
      </c>
      <c r="I44" s="341">
        <f>I45</f>
        <v>144</v>
      </c>
    </row>
    <row r="45" spans="1:10" s="209" customFormat="1" ht="60.75" customHeight="1">
      <c r="A45" s="153">
        <v>32</v>
      </c>
      <c r="B45" s="188" t="s">
        <v>132</v>
      </c>
      <c r="C45" s="155" t="s">
        <v>141</v>
      </c>
      <c r="D45" s="155" t="s">
        <v>137</v>
      </c>
      <c r="E45" s="343" t="s">
        <v>315</v>
      </c>
      <c r="F45" s="343" t="s">
        <v>131</v>
      </c>
      <c r="G45" s="345">
        <v>-92</v>
      </c>
      <c r="H45" s="346">
        <v>8</v>
      </c>
      <c r="I45" s="346">
        <v>144</v>
      </c>
      <c r="J45" s="278"/>
    </row>
    <row r="46" spans="1:10" s="209" customFormat="1" ht="84.75" customHeight="1">
      <c r="A46" s="153">
        <v>37</v>
      </c>
      <c r="B46" s="308" t="s">
        <v>272</v>
      </c>
      <c r="C46" s="155" t="s">
        <v>142</v>
      </c>
      <c r="D46" s="155" t="s">
        <v>126</v>
      </c>
      <c r="E46" s="343" t="s">
        <v>391</v>
      </c>
      <c r="F46" s="343" t="s">
        <v>154</v>
      </c>
      <c r="G46" s="344">
        <f>G47</f>
        <v>-187.9</v>
      </c>
      <c r="H46" s="341">
        <f>H47</f>
        <v>30</v>
      </c>
      <c r="I46" s="341">
        <f>I47</f>
        <v>30</v>
      </c>
    </row>
    <row r="47" spans="1:10" s="209" customFormat="1" ht="41.25" customHeight="1">
      <c r="A47" s="153">
        <v>38</v>
      </c>
      <c r="B47" s="188" t="s">
        <v>396</v>
      </c>
      <c r="C47" s="155" t="s">
        <v>142</v>
      </c>
      <c r="D47" s="155" t="s">
        <v>126</v>
      </c>
      <c r="E47" s="343" t="s">
        <v>397</v>
      </c>
      <c r="F47" s="343" t="s">
        <v>154</v>
      </c>
      <c r="G47" s="344">
        <f>G48</f>
        <v>-187.9</v>
      </c>
      <c r="H47" s="340">
        <f>H49</f>
        <v>30</v>
      </c>
      <c r="I47" s="340">
        <f>I49</f>
        <v>30</v>
      </c>
    </row>
    <row r="48" spans="1:10" s="209" customFormat="1" ht="25.5" customHeight="1">
      <c r="A48" s="153">
        <v>39</v>
      </c>
      <c r="B48" s="188" t="s">
        <v>398</v>
      </c>
      <c r="C48" s="155" t="s">
        <v>142</v>
      </c>
      <c r="D48" s="155" t="s">
        <v>126</v>
      </c>
      <c r="E48" s="343" t="s">
        <v>316</v>
      </c>
      <c r="F48" s="343" t="s">
        <v>154</v>
      </c>
      <c r="G48" s="344">
        <f>G49</f>
        <v>-187.9</v>
      </c>
      <c r="H48" s="341">
        <f>H49</f>
        <v>30</v>
      </c>
      <c r="I48" s="341">
        <f>I49</f>
        <v>30</v>
      </c>
    </row>
    <row r="49" spans="1:9" s="209" customFormat="1" ht="60" customHeight="1">
      <c r="A49" s="153">
        <v>40</v>
      </c>
      <c r="B49" s="188" t="s">
        <v>132</v>
      </c>
      <c r="C49" s="155" t="s">
        <v>142</v>
      </c>
      <c r="D49" s="155" t="s">
        <v>126</v>
      </c>
      <c r="E49" s="343" t="s">
        <v>317</v>
      </c>
      <c r="F49" s="343" t="s">
        <v>131</v>
      </c>
      <c r="G49" s="344">
        <v>-187.9</v>
      </c>
      <c r="H49" s="341">
        <v>30</v>
      </c>
      <c r="I49" s="341">
        <v>30</v>
      </c>
    </row>
    <row r="50" spans="1:9" s="206" customFormat="1" ht="78" customHeight="1">
      <c r="A50" s="153">
        <v>41</v>
      </c>
      <c r="B50" s="308" t="s">
        <v>272</v>
      </c>
      <c r="C50" s="155" t="s">
        <v>140</v>
      </c>
      <c r="D50" s="155" t="s">
        <v>126</v>
      </c>
      <c r="E50" s="343" t="s">
        <v>391</v>
      </c>
      <c r="F50" s="343" t="s">
        <v>154</v>
      </c>
      <c r="G50" s="344">
        <v>0</v>
      </c>
      <c r="H50" s="340">
        <v>72</v>
      </c>
      <c r="I50" s="340">
        <v>72</v>
      </c>
    </row>
    <row r="51" spans="1:9" s="210" customFormat="1" ht="45.75" customHeight="1">
      <c r="A51" s="153">
        <v>42</v>
      </c>
      <c r="B51" s="188" t="s">
        <v>396</v>
      </c>
      <c r="C51" s="155" t="s">
        <v>140</v>
      </c>
      <c r="D51" s="155" t="s">
        <v>126</v>
      </c>
      <c r="E51" s="155" t="s">
        <v>397</v>
      </c>
      <c r="F51" s="155" t="s">
        <v>154</v>
      </c>
      <c r="G51" s="339">
        <v>0</v>
      </c>
      <c r="H51" s="341">
        <v>72</v>
      </c>
      <c r="I51" s="341">
        <v>72</v>
      </c>
    </row>
    <row r="52" spans="1:9" s="209" customFormat="1" ht="38.25" customHeight="1">
      <c r="A52" s="153">
        <v>43</v>
      </c>
      <c r="B52" s="188" t="s">
        <v>399</v>
      </c>
      <c r="C52" s="155" t="s">
        <v>140</v>
      </c>
      <c r="D52" s="155" t="s">
        <v>126</v>
      </c>
      <c r="E52" s="155" t="s">
        <v>319</v>
      </c>
      <c r="F52" s="155" t="s">
        <v>154</v>
      </c>
      <c r="G52" s="339">
        <v>0</v>
      </c>
      <c r="H52" s="341">
        <v>72</v>
      </c>
      <c r="I52" s="341">
        <v>72</v>
      </c>
    </row>
    <row r="53" spans="1:9" s="208" customFormat="1" ht="66.75" customHeight="1">
      <c r="A53" s="153">
        <v>44</v>
      </c>
      <c r="B53" s="188" t="s">
        <v>144</v>
      </c>
      <c r="C53" s="155" t="s">
        <v>140</v>
      </c>
      <c r="D53" s="155" t="s">
        <v>126</v>
      </c>
      <c r="E53" s="155" t="s">
        <v>318</v>
      </c>
      <c r="F53" s="155" t="s">
        <v>320</v>
      </c>
      <c r="G53" s="339">
        <v>0</v>
      </c>
      <c r="H53" s="341">
        <v>72</v>
      </c>
      <c r="I53" s="341">
        <v>72</v>
      </c>
    </row>
    <row r="54" spans="1:9" s="208" customFormat="1" ht="78" customHeight="1">
      <c r="A54" s="153">
        <v>45</v>
      </c>
      <c r="B54" s="308" t="s">
        <v>272</v>
      </c>
      <c r="C54" s="155" t="s">
        <v>143</v>
      </c>
      <c r="D54" s="155" t="s">
        <v>141</v>
      </c>
      <c r="E54" s="155" t="s">
        <v>391</v>
      </c>
      <c r="F54" s="155" t="s">
        <v>154</v>
      </c>
      <c r="G54" s="339">
        <f>G55</f>
        <v>-292.09999999999997</v>
      </c>
      <c r="H54" s="342">
        <f>H55</f>
        <v>261.3</v>
      </c>
      <c r="I54" s="342">
        <f>I55</f>
        <v>261.3</v>
      </c>
    </row>
    <row r="55" spans="1:9" s="208" customFormat="1" ht="44.25" customHeight="1">
      <c r="A55" s="153">
        <v>46</v>
      </c>
      <c r="B55" s="188" t="s">
        <v>396</v>
      </c>
      <c r="C55" s="155" t="s">
        <v>143</v>
      </c>
      <c r="D55" s="155" t="s">
        <v>141</v>
      </c>
      <c r="E55" s="155" t="s">
        <v>400</v>
      </c>
      <c r="F55" s="155" t="s">
        <v>154</v>
      </c>
      <c r="G55" s="339">
        <f>G56</f>
        <v>-292.09999999999997</v>
      </c>
      <c r="H55" s="347">
        <f>H57+H59+H60+H58</f>
        <v>261.3</v>
      </c>
      <c r="I55" s="347">
        <f>I57+I59+I60+I58</f>
        <v>261.3</v>
      </c>
    </row>
    <row r="56" spans="1:9" s="208" customFormat="1" ht="37.5" customHeight="1">
      <c r="A56" s="153">
        <v>47</v>
      </c>
      <c r="B56" s="188" t="s">
        <v>401</v>
      </c>
      <c r="C56" s="155" t="s">
        <v>143</v>
      </c>
      <c r="D56" s="155" t="s">
        <v>141</v>
      </c>
      <c r="E56" s="155" t="s">
        <v>321</v>
      </c>
      <c r="F56" s="155" t="s">
        <v>154</v>
      </c>
      <c r="G56" s="339">
        <f>G57+G58+G59+G60</f>
        <v>-292.09999999999997</v>
      </c>
      <c r="H56" s="341">
        <f>H57+H58+H59+H60</f>
        <v>261.3</v>
      </c>
      <c r="I56" s="341">
        <f>I57+I58+I59+I60</f>
        <v>261.3</v>
      </c>
    </row>
    <row r="57" spans="1:9" s="208" customFormat="1" ht="38.25" customHeight="1">
      <c r="A57" s="153">
        <v>48</v>
      </c>
      <c r="B57" s="370" t="s">
        <v>298</v>
      </c>
      <c r="C57" s="155" t="s">
        <v>143</v>
      </c>
      <c r="D57" s="155" t="s">
        <v>141</v>
      </c>
      <c r="E57" s="155" t="s">
        <v>322</v>
      </c>
      <c r="F57" s="155" t="s">
        <v>129</v>
      </c>
      <c r="G57" s="339">
        <v>-268.5</v>
      </c>
      <c r="H57" s="341">
        <v>101.9</v>
      </c>
      <c r="I57" s="341">
        <v>101.9</v>
      </c>
    </row>
    <row r="58" spans="1:9" s="208" customFormat="1" ht="40.5" customHeight="1">
      <c r="A58" s="153">
        <v>49</v>
      </c>
      <c r="B58" s="370" t="s">
        <v>323</v>
      </c>
      <c r="C58" s="155" t="s">
        <v>143</v>
      </c>
      <c r="D58" s="155" t="s">
        <v>141</v>
      </c>
      <c r="E58" s="155" t="s">
        <v>324</v>
      </c>
      <c r="F58" s="155" t="s">
        <v>303</v>
      </c>
      <c r="G58" s="339">
        <v>30.8</v>
      </c>
      <c r="H58" s="341">
        <v>30.8</v>
      </c>
      <c r="I58" s="341">
        <v>30.8</v>
      </c>
    </row>
    <row r="59" spans="1:9" s="209" customFormat="1" ht="62.25" customHeight="1">
      <c r="A59" s="153">
        <v>50</v>
      </c>
      <c r="B59" s="188" t="s">
        <v>132</v>
      </c>
      <c r="C59" s="155" t="s">
        <v>143</v>
      </c>
      <c r="D59" s="155" t="s">
        <v>141</v>
      </c>
      <c r="E59" s="155" t="s">
        <v>325</v>
      </c>
      <c r="F59" s="155" t="s">
        <v>131</v>
      </c>
      <c r="G59" s="339">
        <v>-58.4</v>
      </c>
      <c r="H59" s="341">
        <v>124.6</v>
      </c>
      <c r="I59" s="341">
        <v>124.6</v>
      </c>
    </row>
    <row r="60" spans="1:9" s="209" customFormat="1" ht="44.25" customHeight="1">
      <c r="A60" s="153">
        <v>51</v>
      </c>
      <c r="B60" s="188" t="s">
        <v>133</v>
      </c>
      <c r="C60" s="155" t="s">
        <v>143</v>
      </c>
      <c r="D60" s="155" t="s">
        <v>141</v>
      </c>
      <c r="E60" s="155" t="s">
        <v>326</v>
      </c>
      <c r="F60" s="155" t="s">
        <v>135</v>
      </c>
      <c r="G60" s="339">
        <v>4</v>
      </c>
      <c r="H60" s="341">
        <v>4</v>
      </c>
      <c r="I60" s="341">
        <v>4</v>
      </c>
    </row>
    <row r="61" spans="1:9" s="209" customFormat="1" ht="26.25" customHeight="1">
      <c r="A61" s="153">
        <v>52</v>
      </c>
      <c r="B61" s="188" t="s">
        <v>145</v>
      </c>
      <c r="C61" s="155" t="s">
        <v>146</v>
      </c>
      <c r="D61" s="155" t="s">
        <v>146</v>
      </c>
      <c r="E61" s="155" t="s">
        <v>391</v>
      </c>
      <c r="F61" s="155" t="s">
        <v>147</v>
      </c>
      <c r="G61" s="339"/>
      <c r="H61" s="341">
        <f>H62</f>
        <v>3335.9</v>
      </c>
      <c r="I61" s="341">
        <f>I62</f>
        <v>3355.8</v>
      </c>
    </row>
    <row r="62" spans="1:9" s="209" customFormat="1" ht="18.75">
      <c r="A62" s="153"/>
      <c r="B62" s="465" t="s">
        <v>40</v>
      </c>
      <c r="C62" s="465"/>
      <c r="D62" s="465"/>
      <c r="E62" s="465"/>
      <c r="F62" s="465"/>
      <c r="G62" s="348">
        <f>G54+G50+G47+G38+G42+G34+G27+G25+G7</f>
        <v>-274.69999999999993</v>
      </c>
      <c r="H62" s="342">
        <f>H54+H50+H47+H42+H38+H34+H27+H7</f>
        <v>3335.9</v>
      </c>
      <c r="I62" s="342">
        <f>I54+I50+I47+I42+I38+I34+I27+I7</f>
        <v>3355.8</v>
      </c>
    </row>
  </sheetData>
  <mergeCells count="4">
    <mergeCell ref="A3:H3"/>
    <mergeCell ref="F4:H4"/>
    <mergeCell ref="B62:F62"/>
    <mergeCell ref="F1:I1"/>
  </mergeCells>
  <printOptions gridLines="1"/>
  <pageMargins left="1.3385826771653544" right="0.35433070866141736" top="0.19685039370078741" bottom="0.19685039370078741" header="0.31496062992125984" footer="0.11811023622047245"/>
  <pageSetup paperSize="9" scale="56" fitToWidth="0" fitToHeight="0" orientation="portrait" r:id="rId1"/>
  <rowBreaks count="1" manualBreakCount="1">
    <brk id="32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68"/>
  <sheetViews>
    <sheetView view="pageBreakPreview" topLeftCell="A32" zoomScale="110" zoomScaleNormal="120" zoomScaleSheetLayoutView="110" workbookViewId="0">
      <selection activeCell="I11" sqref="I11"/>
    </sheetView>
  </sheetViews>
  <sheetFormatPr defaultRowHeight="12.75"/>
  <cols>
    <col min="1" max="1" width="7.140625" style="38" customWidth="1"/>
    <col min="2" max="2" width="49" style="39" customWidth="1"/>
    <col min="3" max="3" width="8.85546875" style="40" customWidth="1"/>
    <col min="4" max="8" width="11.7109375" style="40" customWidth="1"/>
    <col min="9" max="9" width="12.28515625" style="40" customWidth="1"/>
    <col min="10" max="256" width="9.140625" style="41"/>
    <col min="257" max="257" width="3.5703125" style="41" customWidth="1"/>
    <col min="258" max="258" width="40.85546875" style="41" customWidth="1"/>
    <col min="259" max="259" width="5.140625" style="41" customWidth="1"/>
    <col min="260" max="261" width="4.28515625" style="41" customWidth="1"/>
    <col min="262" max="262" width="8.5703125" style="41" customWidth="1"/>
    <col min="263" max="263" width="6.7109375" style="41" customWidth="1"/>
    <col min="264" max="264" width="11.28515625" style="41" customWidth="1"/>
    <col min="265" max="265" width="12.28515625" style="41" customWidth="1"/>
    <col min="266" max="512" width="9.140625" style="41"/>
    <col min="513" max="513" width="3.5703125" style="41" customWidth="1"/>
    <col min="514" max="514" width="40.85546875" style="41" customWidth="1"/>
    <col min="515" max="515" width="5.140625" style="41" customWidth="1"/>
    <col min="516" max="517" width="4.28515625" style="41" customWidth="1"/>
    <col min="518" max="518" width="8.5703125" style="41" customWidth="1"/>
    <col min="519" max="519" width="6.7109375" style="41" customWidth="1"/>
    <col min="520" max="520" width="11.28515625" style="41" customWidth="1"/>
    <col min="521" max="521" width="12.28515625" style="41" customWidth="1"/>
    <col min="522" max="768" width="9.140625" style="41"/>
    <col min="769" max="769" width="3.5703125" style="41" customWidth="1"/>
    <col min="770" max="770" width="40.85546875" style="41" customWidth="1"/>
    <col min="771" max="771" width="5.140625" style="41" customWidth="1"/>
    <col min="772" max="773" width="4.28515625" style="41" customWidth="1"/>
    <col min="774" max="774" width="8.5703125" style="41" customWidth="1"/>
    <col min="775" max="775" width="6.7109375" style="41" customWidth="1"/>
    <col min="776" max="776" width="11.28515625" style="41" customWidth="1"/>
    <col min="777" max="777" width="12.28515625" style="41" customWidth="1"/>
    <col min="778" max="1024" width="9.140625" style="41"/>
    <col min="1025" max="1025" width="3.5703125" style="41" customWidth="1"/>
    <col min="1026" max="1026" width="40.85546875" style="41" customWidth="1"/>
    <col min="1027" max="1027" width="5.140625" style="41" customWidth="1"/>
    <col min="1028" max="1029" width="4.28515625" style="41" customWidth="1"/>
    <col min="1030" max="1030" width="8.5703125" style="41" customWidth="1"/>
    <col min="1031" max="1031" width="6.7109375" style="41" customWidth="1"/>
    <col min="1032" max="1032" width="11.28515625" style="41" customWidth="1"/>
    <col min="1033" max="1033" width="12.28515625" style="41" customWidth="1"/>
    <col min="1034" max="1280" width="9.140625" style="41"/>
    <col min="1281" max="1281" width="3.5703125" style="41" customWidth="1"/>
    <col min="1282" max="1282" width="40.85546875" style="41" customWidth="1"/>
    <col min="1283" max="1283" width="5.140625" style="41" customWidth="1"/>
    <col min="1284" max="1285" width="4.28515625" style="41" customWidth="1"/>
    <col min="1286" max="1286" width="8.5703125" style="41" customWidth="1"/>
    <col min="1287" max="1287" width="6.7109375" style="41" customWidth="1"/>
    <col min="1288" max="1288" width="11.28515625" style="41" customWidth="1"/>
    <col min="1289" max="1289" width="12.28515625" style="41" customWidth="1"/>
    <col min="1290" max="1536" width="9.140625" style="41"/>
    <col min="1537" max="1537" width="3.5703125" style="41" customWidth="1"/>
    <col min="1538" max="1538" width="40.85546875" style="41" customWidth="1"/>
    <col min="1539" max="1539" width="5.140625" style="41" customWidth="1"/>
    <col min="1540" max="1541" width="4.28515625" style="41" customWidth="1"/>
    <col min="1542" max="1542" width="8.5703125" style="41" customWidth="1"/>
    <col min="1543" max="1543" width="6.7109375" style="41" customWidth="1"/>
    <col min="1544" max="1544" width="11.28515625" style="41" customWidth="1"/>
    <col min="1545" max="1545" width="12.28515625" style="41" customWidth="1"/>
    <col min="1546" max="1792" width="9.140625" style="41"/>
    <col min="1793" max="1793" width="3.5703125" style="41" customWidth="1"/>
    <col min="1794" max="1794" width="40.85546875" style="41" customWidth="1"/>
    <col min="1795" max="1795" width="5.140625" style="41" customWidth="1"/>
    <col min="1796" max="1797" width="4.28515625" style="41" customWidth="1"/>
    <col min="1798" max="1798" width="8.5703125" style="41" customWidth="1"/>
    <col min="1799" max="1799" width="6.7109375" style="41" customWidth="1"/>
    <col min="1800" max="1800" width="11.28515625" style="41" customWidth="1"/>
    <col min="1801" max="1801" width="12.28515625" style="41" customWidth="1"/>
    <col min="1802" max="2048" width="9.140625" style="41"/>
    <col min="2049" max="2049" width="3.5703125" style="41" customWidth="1"/>
    <col min="2050" max="2050" width="40.85546875" style="41" customWidth="1"/>
    <col min="2051" max="2051" width="5.140625" style="41" customWidth="1"/>
    <col min="2052" max="2053" width="4.28515625" style="41" customWidth="1"/>
    <col min="2054" max="2054" width="8.5703125" style="41" customWidth="1"/>
    <col min="2055" max="2055" width="6.7109375" style="41" customWidth="1"/>
    <col min="2056" max="2056" width="11.28515625" style="41" customWidth="1"/>
    <col min="2057" max="2057" width="12.28515625" style="41" customWidth="1"/>
    <col min="2058" max="2304" width="9.140625" style="41"/>
    <col min="2305" max="2305" width="3.5703125" style="41" customWidth="1"/>
    <col min="2306" max="2306" width="40.85546875" style="41" customWidth="1"/>
    <col min="2307" max="2307" width="5.140625" style="41" customWidth="1"/>
    <col min="2308" max="2309" width="4.28515625" style="41" customWidth="1"/>
    <col min="2310" max="2310" width="8.5703125" style="41" customWidth="1"/>
    <col min="2311" max="2311" width="6.7109375" style="41" customWidth="1"/>
    <col min="2312" max="2312" width="11.28515625" style="41" customWidth="1"/>
    <col min="2313" max="2313" width="12.28515625" style="41" customWidth="1"/>
    <col min="2314" max="2560" width="9.140625" style="41"/>
    <col min="2561" max="2561" width="3.5703125" style="41" customWidth="1"/>
    <col min="2562" max="2562" width="40.85546875" style="41" customWidth="1"/>
    <col min="2563" max="2563" width="5.140625" style="41" customWidth="1"/>
    <col min="2564" max="2565" width="4.28515625" style="41" customWidth="1"/>
    <col min="2566" max="2566" width="8.5703125" style="41" customWidth="1"/>
    <col min="2567" max="2567" width="6.7109375" style="41" customWidth="1"/>
    <col min="2568" max="2568" width="11.28515625" style="41" customWidth="1"/>
    <col min="2569" max="2569" width="12.28515625" style="41" customWidth="1"/>
    <col min="2570" max="2816" width="9.140625" style="41"/>
    <col min="2817" max="2817" width="3.5703125" style="41" customWidth="1"/>
    <col min="2818" max="2818" width="40.85546875" style="41" customWidth="1"/>
    <col min="2819" max="2819" width="5.140625" style="41" customWidth="1"/>
    <col min="2820" max="2821" width="4.28515625" style="41" customWidth="1"/>
    <col min="2822" max="2822" width="8.5703125" style="41" customWidth="1"/>
    <col min="2823" max="2823" width="6.7109375" style="41" customWidth="1"/>
    <col min="2824" max="2824" width="11.28515625" style="41" customWidth="1"/>
    <col min="2825" max="2825" width="12.28515625" style="41" customWidth="1"/>
    <col min="2826" max="3072" width="9.140625" style="41"/>
    <col min="3073" max="3073" width="3.5703125" style="41" customWidth="1"/>
    <col min="3074" max="3074" width="40.85546875" style="41" customWidth="1"/>
    <col min="3075" max="3075" width="5.140625" style="41" customWidth="1"/>
    <col min="3076" max="3077" width="4.28515625" style="41" customWidth="1"/>
    <col min="3078" max="3078" width="8.5703125" style="41" customWidth="1"/>
    <col min="3079" max="3079" width="6.7109375" style="41" customWidth="1"/>
    <col min="3080" max="3080" width="11.28515625" style="41" customWidth="1"/>
    <col min="3081" max="3081" width="12.28515625" style="41" customWidth="1"/>
    <col min="3082" max="3328" width="9.140625" style="41"/>
    <col min="3329" max="3329" width="3.5703125" style="41" customWidth="1"/>
    <col min="3330" max="3330" width="40.85546875" style="41" customWidth="1"/>
    <col min="3331" max="3331" width="5.140625" style="41" customWidth="1"/>
    <col min="3332" max="3333" width="4.28515625" style="41" customWidth="1"/>
    <col min="3334" max="3334" width="8.5703125" style="41" customWidth="1"/>
    <col min="3335" max="3335" width="6.7109375" style="41" customWidth="1"/>
    <col min="3336" max="3336" width="11.28515625" style="41" customWidth="1"/>
    <col min="3337" max="3337" width="12.28515625" style="41" customWidth="1"/>
    <col min="3338" max="3584" width="9.140625" style="41"/>
    <col min="3585" max="3585" width="3.5703125" style="41" customWidth="1"/>
    <col min="3586" max="3586" width="40.85546875" style="41" customWidth="1"/>
    <col min="3587" max="3587" width="5.140625" style="41" customWidth="1"/>
    <col min="3588" max="3589" width="4.28515625" style="41" customWidth="1"/>
    <col min="3590" max="3590" width="8.5703125" style="41" customWidth="1"/>
    <col min="3591" max="3591" width="6.7109375" style="41" customWidth="1"/>
    <col min="3592" max="3592" width="11.28515625" style="41" customWidth="1"/>
    <col min="3593" max="3593" width="12.28515625" style="41" customWidth="1"/>
    <col min="3594" max="3840" width="9.140625" style="41"/>
    <col min="3841" max="3841" width="3.5703125" style="41" customWidth="1"/>
    <col min="3842" max="3842" width="40.85546875" style="41" customWidth="1"/>
    <col min="3843" max="3843" width="5.140625" style="41" customWidth="1"/>
    <col min="3844" max="3845" width="4.28515625" style="41" customWidth="1"/>
    <col min="3846" max="3846" width="8.5703125" style="41" customWidth="1"/>
    <col min="3847" max="3847" width="6.7109375" style="41" customWidth="1"/>
    <col min="3848" max="3848" width="11.28515625" style="41" customWidth="1"/>
    <col min="3849" max="3849" width="12.28515625" style="41" customWidth="1"/>
    <col min="3850" max="4096" width="9.140625" style="41"/>
    <col min="4097" max="4097" width="3.5703125" style="41" customWidth="1"/>
    <col min="4098" max="4098" width="40.85546875" style="41" customWidth="1"/>
    <col min="4099" max="4099" width="5.140625" style="41" customWidth="1"/>
    <col min="4100" max="4101" width="4.28515625" style="41" customWidth="1"/>
    <col min="4102" max="4102" width="8.5703125" style="41" customWidth="1"/>
    <col min="4103" max="4103" width="6.7109375" style="41" customWidth="1"/>
    <col min="4104" max="4104" width="11.28515625" style="41" customWidth="1"/>
    <col min="4105" max="4105" width="12.28515625" style="41" customWidth="1"/>
    <col min="4106" max="4352" width="9.140625" style="41"/>
    <col min="4353" max="4353" width="3.5703125" style="41" customWidth="1"/>
    <col min="4354" max="4354" width="40.85546875" style="41" customWidth="1"/>
    <col min="4355" max="4355" width="5.140625" style="41" customWidth="1"/>
    <col min="4356" max="4357" width="4.28515625" style="41" customWidth="1"/>
    <col min="4358" max="4358" width="8.5703125" style="41" customWidth="1"/>
    <col min="4359" max="4359" width="6.7109375" style="41" customWidth="1"/>
    <col min="4360" max="4360" width="11.28515625" style="41" customWidth="1"/>
    <col min="4361" max="4361" width="12.28515625" style="41" customWidth="1"/>
    <col min="4362" max="4608" width="9.140625" style="41"/>
    <col min="4609" max="4609" width="3.5703125" style="41" customWidth="1"/>
    <col min="4610" max="4610" width="40.85546875" style="41" customWidth="1"/>
    <col min="4611" max="4611" width="5.140625" style="41" customWidth="1"/>
    <col min="4612" max="4613" width="4.28515625" style="41" customWidth="1"/>
    <col min="4614" max="4614" width="8.5703125" style="41" customWidth="1"/>
    <col min="4615" max="4615" width="6.7109375" style="41" customWidth="1"/>
    <col min="4616" max="4616" width="11.28515625" style="41" customWidth="1"/>
    <col min="4617" max="4617" width="12.28515625" style="41" customWidth="1"/>
    <col min="4618" max="4864" width="9.140625" style="41"/>
    <col min="4865" max="4865" width="3.5703125" style="41" customWidth="1"/>
    <col min="4866" max="4866" width="40.85546875" style="41" customWidth="1"/>
    <col min="4867" max="4867" width="5.140625" style="41" customWidth="1"/>
    <col min="4868" max="4869" width="4.28515625" style="41" customWidth="1"/>
    <col min="4870" max="4870" width="8.5703125" style="41" customWidth="1"/>
    <col min="4871" max="4871" width="6.7109375" style="41" customWidth="1"/>
    <col min="4872" max="4872" width="11.28515625" style="41" customWidth="1"/>
    <col min="4873" max="4873" width="12.28515625" style="41" customWidth="1"/>
    <col min="4874" max="5120" width="9.140625" style="41"/>
    <col min="5121" max="5121" width="3.5703125" style="41" customWidth="1"/>
    <col min="5122" max="5122" width="40.85546875" style="41" customWidth="1"/>
    <col min="5123" max="5123" width="5.140625" style="41" customWidth="1"/>
    <col min="5124" max="5125" width="4.28515625" style="41" customWidth="1"/>
    <col min="5126" max="5126" width="8.5703125" style="41" customWidth="1"/>
    <col min="5127" max="5127" width="6.7109375" style="41" customWidth="1"/>
    <col min="5128" max="5128" width="11.28515625" style="41" customWidth="1"/>
    <col min="5129" max="5129" width="12.28515625" style="41" customWidth="1"/>
    <col min="5130" max="5376" width="9.140625" style="41"/>
    <col min="5377" max="5377" width="3.5703125" style="41" customWidth="1"/>
    <col min="5378" max="5378" width="40.85546875" style="41" customWidth="1"/>
    <col min="5379" max="5379" width="5.140625" style="41" customWidth="1"/>
    <col min="5380" max="5381" width="4.28515625" style="41" customWidth="1"/>
    <col min="5382" max="5382" width="8.5703125" style="41" customWidth="1"/>
    <col min="5383" max="5383" width="6.7109375" style="41" customWidth="1"/>
    <col min="5384" max="5384" width="11.28515625" style="41" customWidth="1"/>
    <col min="5385" max="5385" width="12.28515625" style="41" customWidth="1"/>
    <col min="5386" max="5632" width="9.140625" style="41"/>
    <col min="5633" max="5633" width="3.5703125" style="41" customWidth="1"/>
    <col min="5634" max="5634" width="40.85546875" style="41" customWidth="1"/>
    <col min="5635" max="5635" width="5.140625" style="41" customWidth="1"/>
    <col min="5636" max="5637" width="4.28515625" style="41" customWidth="1"/>
    <col min="5638" max="5638" width="8.5703125" style="41" customWidth="1"/>
    <col min="5639" max="5639" width="6.7109375" style="41" customWidth="1"/>
    <col min="5640" max="5640" width="11.28515625" style="41" customWidth="1"/>
    <col min="5641" max="5641" width="12.28515625" style="41" customWidth="1"/>
    <col min="5642" max="5888" width="9.140625" style="41"/>
    <col min="5889" max="5889" width="3.5703125" style="41" customWidth="1"/>
    <col min="5890" max="5890" width="40.85546875" style="41" customWidth="1"/>
    <col min="5891" max="5891" width="5.140625" style="41" customWidth="1"/>
    <col min="5892" max="5893" width="4.28515625" style="41" customWidth="1"/>
    <col min="5894" max="5894" width="8.5703125" style="41" customWidth="1"/>
    <col min="5895" max="5895" width="6.7109375" style="41" customWidth="1"/>
    <col min="5896" max="5896" width="11.28515625" style="41" customWidth="1"/>
    <col min="5897" max="5897" width="12.28515625" style="41" customWidth="1"/>
    <col min="5898" max="6144" width="9.140625" style="41"/>
    <col min="6145" max="6145" width="3.5703125" style="41" customWidth="1"/>
    <col min="6146" max="6146" width="40.85546875" style="41" customWidth="1"/>
    <col min="6147" max="6147" width="5.140625" style="41" customWidth="1"/>
    <col min="6148" max="6149" width="4.28515625" style="41" customWidth="1"/>
    <col min="6150" max="6150" width="8.5703125" style="41" customWidth="1"/>
    <col min="6151" max="6151" width="6.7109375" style="41" customWidth="1"/>
    <col min="6152" max="6152" width="11.28515625" style="41" customWidth="1"/>
    <col min="6153" max="6153" width="12.28515625" style="41" customWidth="1"/>
    <col min="6154" max="6400" width="9.140625" style="41"/>
    <col min="6401" max="6401" width="3.5703125" style="41" customWidth="1"/>
    <col min="6402" max="6402" width="40.85546875" style="41" customWidth="1"/>
    <col min="6403" max="6403" width="5.140625" style="41" customWidth="1"/>
    <col min="6404" max="6405" width="4.28515625" style="41" customWidth="1"/>
    <col min="6406" max="6406" width="8.5703125" style="41" customWidth="1"/>
    <col min="6407" max="6407" width="6.7109375" style="41" customWidth="1"/>
    <col min="6408" max="6408" width="11.28515625" style="41" customWidth="1"/>
    <col min="6409" max="6409" width="12.28515625" style="41" customWidth="1"/>
    <col min="6410" max="6656" width="9.140625" style="41"/>
    <col min="6657" max="6657" width="3.5703125" style="41" customWidth="1"/>
    <col min="6658" max="6658" width="40.85546875" style="41" customWidth="1"/>
    <col min="6659" max="6659" width="5.140625" style="41" customWidth="1"/>
    <col min="6660" max="6661" width="4.28515625" style="41" customWidth="1"/>
    <col min="6662" max="6662" width="8.5703125" style="41" customWidth="1"/>
    <col min="6663" max="6663" width="6.7109375" style="41" customWidth="1"/>
    <col min="6664" max="6664" width="11.28515625" style="41" customWidth="1"/>
    <col min="6665" max="6665" width="12.28515625" style="41" customWidth="1"/>
    <col min="6666" max="6912" width="9.140625" style="41"/>
    <col min="6913" max="6913" width="3.5703125" style="41" customWidth="1"/>
    <col min="6914" max="6914" width="40.85546875" style="41" customWidth="1"/>
    <col min="6915" max="6915" width="5.140625" style="41" customWidth="1"/>
    <col min="6916" max="6917" width="4.28515625" style="41" customWidth="1"/>
    <col min="6918" max="6918" width="8.5703125" style="41" customWidth="1"/>
    <col min="6919" max="6919" width="6.7109375" style="41" customWidth="1"/>
    <col min="6920" max="6920" width="11.28515625" style="41" customWidth="1"/>
    <col min="6921" max="6921" width="12.28515625" style="41" customWidth="1"/>
    <col min="6922" max="7168" width="9.140625" style="41"/>
    <col min="7169" max="7169" width="3.5703125" style="41" customWidth="1"/>
    <col min="7170" max="7170" width="40.85546875" style="41" customWidth="1"/>
    <col min="7171" max="7171" width="5.140625" style="41" customWidth="1"/>
    <col min="7172" max="7173" width="4.28515625" style="41" customWidth="1"/>
    <col min="7174" max="7174" width="8.5703125" style="41" customWidth="1"/>
    <col min="7175" max="7175" width="6.7109375" style="41" customWidth="1"/>
    <col min="7176" max="7176" width="11.28515625" style="41" customWidth="1"/>
    <col min="7177" max="7177" width="12.28515625" style="41" customWidth="1"/>
    <col min="7178" max="7424" width="9.140625" style="41"/>
    <col min="7425" max="7425" width="3.5703125" style="41" customWidth="1"/>
    <col min="7426" max="7426" width="40.85546875" style="41" customWidth="1"/>
    <col min="7427" max="7427" width="5.140625" style="41" customWidth="1"/>
    <col min="7428" max="7429" width="4.28515625" style="41" customWidth="1"/>
    <col min="7430" max="7430" width="8.5703125" style="41" customWidth="1"/>
    <col min="7431" max="7431" width="6.7109375" style="41" customWidth="1"/>
    <col min="7432" max="7432" width="11.28515625" style="41" customWidth="1"/>
    <col min="7433" max="7433" width="12.28515625" style="41" customWidth="1"/>
    <col min="7434" max="7680" width="9.140625" style="41"/>
    <col min="7681" max="7681" width="3.5703125" style="41" customWidth="1"/>
    <col min="7682" max="7682" width="40.85546875" style="41" customWidth="1"/>
    <col min="7683" max="7683" width="5.140625" style="41" customWidth="1"/>
    <col min="7684" max="7685" width="4.28515625" style="41" customWidth="1"/>
    <col min="7686" max="7686" width="8.5703125" style="41" customWidth="1"/>
    <col min="7687" max="7687" width="6.7109375" style="41" customWidth="1"/>
    <col min="7688" max="7688" width="11.28515625" style="41" customWidth="1"/>
    <col min="7689" max="7689" width="12.28515625" style="41" customWidth="1"/>
    <col min="7690" max="7936" width="9.140625" style="41"/>
    <col min="7937" max="7937" width="3.5703125" style="41" customWidth="1"/>
    <col min="7938" max="7938" width="40.85546875" style="41" customWidth="1"/>
    <col min="7939" max="7939" width="5.140625" style="41" customWidth="1"/>
    <col min="7940" max="7941" width="4.28515625" style="41" customWidth="1"/>
    <col min="7942" max="7942" width="8.5703125" style="41" customWidth="1"/>
    <col min="7943" max="7943" width="6.7109375" style="41" customWidth="1"/>
    <col min="7944" max="7944" width="11.28515625" style="41" customWidth="1"/>
    <col min="7945" max="7945" width="12.28515625" style="41" customWidth="1"/>
    <col min="7946" max="8192" width="9.140625" style="41"/>
    <col min="8193" max="8193" width="3.5703125" style="41" customWidth="1"/>
    <col min="8194" max="8194" width="40.85546875" style="41" customWidth="1"/>
    <col min="8195" max="8195" width="5.140625" style="41" customWidth="1"/>
    <col min="8196" max="8197" width="4.28515625" style="41" customWidth="1"/>
    <col min="8198" max="8198" width="8.5703125" style="41" customWidth="1"/>
    <col min="8199" max="8199" width="6.7109375" style="41" customWidth="1"/>
    <col min="8200" max="8200" width="11.28515625" style="41" customWidth="1"/>
    <col min="8201" max="8201" width="12.28515625" style="41" customWidth="1"/>
    <col min="8202" max="8448" width="9.140625" style="41"/>
    <col min="8449" max="8449" width="3.5703125" style="41" customWidth="1"/>
    <col min="8450" max="8450" width="40.85546875" style="41" customWidth="1"/>
    <col min="8451" max="8451" width="5.140625" style="41" customWidth="1"/>
    <col min="8452" max="8453" width="4.28515625" style="41" customWidth="1"/>
    <col min="8454" max="8454" width="8.5703125" style="41" customWidth="1"/>
    <col min="8455" max="8455" width="6.7109375" style="41" customWidth="1"/>
    <col min="8456" max="8456" width="11.28515625" style="41" customWidth="1"/>
    <col min="8457" max="8457" width="12.28515625" style="41" customWidth="1"/>
    <col min="8458" max="8704" width="9.140625" style="41"/>
    <col min="8705" max="8705" width="3.5703125" style="41" customWidth="1"/>
    <col min="8706" max="8706" width="40.85546875" style="41" customWidth="1"/>
    <col min="8707" max="8707" width="5.140625" style="41" customWidth="1"/>
    <col min="8708" max="8709" width="4.28515625" style="41" customWidth="1"/>
    <col min="8710" max="8710" width="8.5703125" style="41" customWidth="1"/>
    <col min="8711" max="8711" width="6.7109375" style="41" customWidth="1"/>
    <col min="8712" max="8712" width="11.28515625" style="41" customWidth="1"/>
    <col min="8713" max="8713" width="12.28515625" style="41" customWidth="1"/>
    <col min="8714" max="8960" width="9.140625" style="41"/>
    <col min="8961" max="8961" width="3.5703125" style="41" customWidth="1"/>
    <col min="8962" max="8962" width="40.85546875" style="41" customWidth="1"/>
    <col min="8963" max="8963" width="5.140625" style="41" customWidth="1"/>
    <col min="8964" max="8965" width="4.28515625" style="41" customWidth="1"/>
    <col min="8966" max="8966" width="8.5703125" style="41" customWidth="1"/>
    <col min="8967" max="8967" width="6.7109375" style="41" customWidth="1"/>
    <col min="8968" max="8968" width="11.28515625" style="41" customWidth="1"/>
    <col min="8969" max="8969" width="12.28515625" style="41" customWidth="1"/>
    <col min="8970" max="9216" width="9.140625" style="41"/>
    <col min="9217" max="9217" width="3.5703125" style="41" customWidth="1"/>
    <col min="9218" max="9218" width="40.85546875" style="41" customWidth="1"/>
    <col min="9219" max="9219" width="5.140625" style="41" customWidth="1"/>
    <col min="9220" max="9221" width="4.28515625" style="41" customWidth="1"/>
    <col min="9222" max="9222" width="8.5703125" style="41" customWidth="1"/>
    <col min="9223" max="9223" width="6.7109375" style="41" customWidth="1"/>
    <col min="9224" max="9224" width="11.28515625" style="41" customWidth="1"/>
    <col min="9225" max="9225" width="12.28515625" style="41" customWidth="1"/>
    <col min="9226" max="9472" width="9.140625" style="41"/>
    <col min="9473" max="9473" width="3.5703125" style="41" customWidth="1"/>
    <col min="9474" max="9474" width="40.85546875" style="41" customWidth="1"/>
    <col min="9475" max="9475" width="5.140625" style="41" customWidth="1"/>
    <col min="9476" max="9477" width="4.28515625" style="41" customWidth="1"/>
    <col min="9478" max="9478" width="8.5703125" style="41" customWidth="1"/>
    <col min="9479" max="9479" width="6.7109375" style="41" customWidth="1"/>
    <col min="9480" max="9480" width="11.28515625" style="41" customWidth="1"/>
    <col min="9481" max="9481" width="12.28515625" style="41" customWidth="1"/>
    <col min="9482" max="9728" width="9.140625" style="41"/>
    <col min="9729" max="9729" width="3.5703125" style="41" customWidth="1"/>
    <col min="9730" max="9730" width="40.85546875" style="41" customWidth="1"/>
    <col min="9731" max="9731" width="5.140625" style="41" customWidth="1"/>
    <col min="9732" max="9733" width="4.28515625" style="41" customWidth="1"/>
    <col min="9734" max="9734" width="8.5703125" style="41" customWidth="1"/>
    <col min="9735" max="9735" width="6.7109375" style="41" customWidth="1"/>
    <col min="9736" max="9736" width="11.28515625" style="41" customWidth="1"/>
    <col min="9737" max="9737" width="12.28515625" style="41" customWidth="1"/>
    <col min="9738" max="9984" width="9.140625" style="41"/>
    <col min="9985" max="9985" width="3.5703125" style="41" customWidth="1"/>
    <col min="9986" max="9986" width="40.85546875" style="41" customWidth="1"/>
    <col min="9987" max="9987" width="5.140625" style="41" customWidth="1"/>
    <col min="9988" max="9989" width="4.28515625" style="41" customWidth="1"/>
    <col min="9990" max="9990" width="8.5703125" style="41" customWidth="1"/>
    <col min="9991" max="9991" width="6.7109375" style="41" customWidth="1"/>
    <col min="9992" max="9992" width="11.28515625" style="41" customWidth="1"/>
    <col min="9993" max="9993" width="12.28515625" style="41" customWidth="1"/>
    <col min="9994" max="10240" width="9.140625" style="41"/>
    <col min="10241" max="10241" width="3.5703125" style="41" customWidth="1"/>
    <col min="10242" max="10242" width="40.85546875" style="41" customWidth="1"/>
    <col min="10243" max="10243" width="5.140625" style="41" customWidth="1"/>
    <col min="10244" max="10245" width="4.28515625" style="41" customWidth="1"/>
    <col min="10246" max="10246" width="8.5703125" style="41" customWidth="1"/>
    <col min="10247" max="10247" width="6.7109375" style="41" customWidth="1"/>
    <col min="10248" max="10248" width="11.28515625" style="41" customWidth="1"/>
    <col min="10249" max="10249" width="12.28515625" style="41" customWidth="1"/>
    <col min="10250" max="10496" width="9.140625" style="41"/>
    <col min="10497" max="10497" width="3.5703125" style="41" customWidth="1"/>
    <col min="10498" max="10498" width="40.85546875" style="41" customWidth="1"/>
    <col min="10499" max="10499" width="5.140625" style="41" customWidth="1"/>
    <col min="10500" max="10501" width="4.28515625" style="41" customWidth="1"/>
    <col min="10502" max="10502" width="8.5703125" style="41" customWidth="1"/>
    <col min="10503" max="10503" width="6.7109375" style="41" customWidth="1"/>
    <col min="10504" max="10504" width="11.28515625" style="41" customWidth="1"/>
    <col min="10505" max="10505" width="12.28515625" style="41" customWidth="1"/>
    <col min="10506" max="10752" width="9.140625" style="41"/>
    <col min="10753" max="10753" width="3.5703125" style="41" customWidth="1"/>
    <col min="10754" max="10754" width="40.85546875" style="41" customWidth="1"/>
    <col min="10755" max="10755" width="5.140625" style="41" customWidth="1"/>
    <col min="10756" max="10757" width="4.28515625" style="41" customWidth="1"/>
    <col min="10758" max="10758" width="8.5703125" style="41" customWidth="1"/>
    <col min="10759" max="10759" width="6.7109375" style="41" customWidth="1"/>
    <col min="10760" max="10760" width="11.28515625" style="41" customWidth="1"/>
    <col min="10761" max="10761" width="12.28515625" style="41" customWidth="1"/>
    <col min="10762" max="11008" width="9.140625" style="41"/>
    <col min="11009" max="11009" width="3.5703125" style="41" customWidth="1"/>
    <col min="11010" max="11010" width="40.85546875" style="41" customWidth="1"/>
    <col min="11011" max="11011" width="5.140625" style="41" customWidth="1"/>
    <col min="11012" max="11013" width="4.28515625" style="41" customWidth="1"/>
    <col min="11014" max="11014" width="8.5703125" style="41" customWidth="1"/>
    <col min="11015" max="11015" width="6.7109375" style="41" customWidth="1"/>
    <col min="11016" max="11016" width="11.28515625" style="41" customWidth="1"/>
    <col min="11017" max="11017" width="12.28515625" style="41" customWidth="1"/>
    <col min="11018" max="11264" width="9.140625" style="41"/>
    <col min="11265" max="11265" width="3.5703125" style="41" customWidth="1"/>
    <col min="11266" max="11266" width="40.85546875" style="41" customWidth="1"/>
    <col min="11267" max="11267" width="5.140625" style="41" customWidth="1"/>
    <col min="11268" max="11269" width="4.28515625" style="41" customWidth="1"/>
    <col min="11270" max="11270" width="8.5703125" style="41" customWidth="1"/>
    <col min="11271" max="11271" width="6.7109375" style="41" customWidth="1"/>
    <col min="11272" max="11272" width="11.28515625" style="41" customWidth="1"/>
    <col min="11273" max="11273" width="12.28515625" style="41" customWidth="1"/>
    <col min="11274" max="11520" width="9.140625" style="41"/>
    <col min="11521" max="11521" width="3.5703125" style="41" customWidth="1"/>
    <col min="11522" max="11522" width="40.85546875" style="41" customWidth="1"/>
    <col min="11523" max="11523" width="5.140625" style="41" customWidth="1"/>
    <col min="11524" max="11525" width="4.28515625" style="41" customWidth="1"/>
    <col min="11526" max="11526" width="8.5703125" style="41" customWidth="1"/>
    <col min="11527" max="11527" width="6.7109375" style="41" customWidth="1"/>
    <col min="11528" max="11528" width="11.28515625" style="41" customWidth="1"/>
    <col min="11529" max="11529" width="12.28515625" style="41" customWidth="1"/>
    <col min="11530" max="11776" width="9.140625" style="41"/>
    <col min="11777" max="11777" width="3.5703125" style="41" customWidth="1"/>
    <col min="11778" max="11778" width="40.85546875" style="41" customWidth="1"/>
    <col min="11779" max="11779" width="5.140625" style="41" customWidth="1"/>
    <col min="11780" max="11781" width="4.28515625" style="41" customWidth="1"/>
    <col min="11782" max="11782" width="8.5703125" style="41" customWidth="1"/>
    <col min="11783" max="11783" width="6.7109375" style="41" customWidth="1"/>
    <col min="11784" max="11784" width="11.28515625" style="41" customWidth="1"/>
    <col min="11785" max="11785" width="12.28515625" style="41" customWidth="1"/>
    <col min="11786" max="12032" width="9.140625" style="41"/>
    <col min="12033" max="12033" width="3.5703125" style="41" customWidth="1"/>
    <col min="12034" max="12034" width="40.85546875" style="41" customWidth="1"/>
    <col min="12035" max="12035" width="5.140625" style="41" customWidth="1"/>
    <col min="12036" max="12037" width="4.28515625" style="41" customWidth="1"/>
    <col min="12038" max="12038" width="8.5703125" style="41" customWidth="1"/>
    <col min="12039" max="12039" width="6.7109375" style="41" customWidth="1"/>
    <col min="12040" max="12040" width="11.28515625" style="41" customWidth="1"/>
    <col min="12041" max="12041" width="12.28515625" style="41" customWidth="1"/>
    <col min="12042" max="12288" width="9.140625" style="41"/>
    <col min="12289" max="12289" width="3.5703125" style="41" customWidth="1"/>
    <col min="12290" max="12290" width="40.85546875" style="41" customWidth="1"/>
    <col min="12291" max="12291" width="5.140625" style="41" customWidth="1"/>
    <col min="12292" max="12293" width="4.28515625" style="41" customWidth="1"/>
    <col min="12294" max="12294" width="8.5703125" style="41" customWidth="1"/>
    <col min="12295" max="12295" width="6.7109375" style="41" customWidth="1"/>
    <col min="12296" max="12296" width="11.28515625" style="41" customWidth="1"/>
    <col min="12297" max="12297" width="12.28515625" style="41" customWidth="1"/>
    <col min="12298" max="12544" width="9.140625" style="41"/>
    <col min="12545" max="12545" width="3.5703125" style="41" customWidth="1"/>
    <col min="12546" max="12546" width="40.85546875" style="41" customWidth="1"/>
    <col min="12547" max="12547" width="5.140625" style="41" customWidth="1"/>
    <col min="12548" max="12549" width="4.28515625" style="41" customWidth="1"/>
    <col min="12550" max="12550" width="8.5703125" style="41" customWidth="1"/>
    <col min="12551" max="12551" width="6.7109375" style="41" customWidth="1"/>
    <col min="12552" max="12552" width="11.28515625" style="41" customWidth="1"/>
    <col min="12553" max="12553" width="12.28515625" style="41" customWidth="1"/>
    <col min="12554" max="12800" width="9.140625" style="41"/>
    <col min="12801" max="12801" width="3.5703125" style="41" customWidth="1"/>
    <col min="12802" max="12802" width="40.85546875" style="41" customWidth="1"/>
    <col min="12803" max="12803" width="5.140625" style="41" customWidth="1"/>
    <col min="12804" max="12805" width="4.28515625" style="41" customWidth="1"/>
    <col min="12806" max="12806" width="8.5703125" style="41" customWidth="1"/>
    <col min="12807" max="12807" width="6.7109375" style="41" customWidth="1"/>
    <col min="12808" max="12808" width="11.28515625" style="41" customWidth="1"/>
    <col min="12809" max="12809" width="12.28515625" style="41" customWidth="1"/>
    <col min="12810" max="13056" width="9.140625" style="41"/>
    <col min="13057" max="13057" width="3.5703125" style="41" customWidth="1"/>
    <col min="13058" max="13058" width="40.85546875" style="41" customWidth="1"/>
    <col min="13059" max="13059" width="5.140625" style="41" customWidth="1"/>
    <col min="13060" max="13061" width="4.28515625" style="41" customWidth="1"/>
    <col min="13062" max="13062" width="8.5703125" style="41" customWidth="1"/>
    <col min="13063" max="13063" width="6.7109375" style="41" customWidth="1"/>
    <col min="13064" max="13064" width="11.28515625" style="41" customWidth="1"/>
    <col min="13065" max="13065" width="12.28515625" style="41" customWidth="1"/>
    <col min="13066" max="13312" width="9.140625" style="41"/>
    <col min="13313" max="13313" width="3.5703125" style="41" customWidth="1"/>
    <col min="13314" max="13314" width="40.85546875" style="41" customWidth="1"/>
    <col min="13315" max="13315" width="5.140625" style="41" customWidth="1"/>
    <col min="13316" max="13317" width="4.28515625" style="41" customWidth="1"/>
    <col min="13318" max="13318" width="8.5703125" style="41" customWidth="1"/>
    <col min="13319" max="13319" width="6.7109375" style="41" customWidth="1"/>
    <col min="13320" max="13320" width="11.28515625" style="41" customWidth="1"/>
    <col min="13321" max="13321" width="12.28515625" style="41" customWidth="1"/>
    <col min="13322" max="13568" width="9.140625" style="41"/>
    <col min="13569" max="13569" width="3.5703125" style="41" customWidth="1"/>
    <col min="13570" max="13570" width="40.85546875" style="41" customWidth="1"/>
    <col min="13571" max="13571" width="5.140625" style="41" customWidth="1"/>
    <col min="13572" max="13573" width="4.28515625" style="41" customWidth="1"/>
    <col min="13574" max="13574" width="8.5703125" style="41" customWidth="1"/>
    <col min="13575" max="13575" width="6.7109375" style="41" customWidth="1"/>
    <col min="13576" max="13576" width="11.28515625" style="41" customWidth="1"/>
    <col min="13577" max="13577" width="12.28515625" style="41" customWidth="1"/>
    <col min="13578" max="13824" width="9.140625" style="41"/>
    <col min="13825" max="13825" width="3.5703125" style="41" customWidth="1"/>
    <col min="13826" max="13826" width="40.85546875" style="41" customWidth="1"/>
    <col min="13827" max="13827" width="5.140625" style="41" customWidth="1"/>
    <col min="13828" max="13829" width="4.28515625" style="41" customWidth="1"/>
    <col min="13830" max="13830" width="8.5703125" style="41" customWidth="1"/>
    <col min="13831" max="13831" width="6.7109375" style="41" customWidth="1"/>
    <col min="13832" max="13832" width="11.28515625" style="41" customWidth="1"/>
    <col min="13833" max="13833" width="12.28515625" style="41" customWidth="1"/>
    <col min="13834" max="14080" width="9.140625" style="41"/>
    <col min="14081" max="14081" width="3.5703125" style="41" customWidth="1"/>
    <col min="14082" max="14082" width="40.85546875" style="41" customWidth="1"/>
    <col min="14083" max="14083" width="5.140625" style="41" customWidth="1"/>
    <col min="14084" max="14085" width="4.28515625" style="41" customWidth="1"/>
    <col min="14086" max="14086" width="8.5703125" style="41" customWidth="1"/>
    <col min="14087" max="14087" width="6.7109375" style="41" customWidth="1"/>
    <col min="14088" max="14088" width="11.28515625" style="41" customWidth="1"/>
    <col min="14089" max="14089" width="12.28515625" style="41" customWidth="1"/>
    <col min="14090" max="14336" width="9.140625" style="41"/>
    <col min="14337" max="14337" width="3.5703125" style="41" customWidth="1"/>
    <col min="14338" max="14338" width="40.85546875" style="41" customWidth="1"/>
    <col min="14339" max="14339" width="5.140625" style="41" customWidth="1"/>
    <col min="14340" max="14341" width="4.28515625" style="41" customWidth="1"/>
    <col min="14342" max="14342" width="8.5703125" style="41" customWidth="1"/>
    <col min="14343" max="14343" width="6.7109375" style="41" customWidth="1"/>
    <col min="14344" max="14344" width="11.28515625" style="41" customWidth="1"/>
    <col min="14345" max="14345" width="12.28515625" style="41" customWidth="1"/>
    <col min="14346" max="14592" width="9.140625" style="41"/>
    <col min="14593" max="14593" width="3.5703125" style="41" customWidth="1"/>
    <col min="14594" max="14594" width="40.85546875" style="41" customWidth="1"/>
    <col min="14595" max="14595" width="5.140625" style="41" customWidth="1"/>
    <col min="14596" max="14597" width="4.28515625" style="41" customWidth="1"/>
    <col min="14598" max="14598" width="8.5703125" style="41" customWidth="1"/>
    <col min="14599" max="14599" width="6.7109375" style="41" customWidth="1"/>
    <col min="14600" max="14600" width="11.28515625" style="41" customWidth="1"/>
    <col min="14601" max="14601" width="12.28515625" style="41" customWidth="1"/>
    <col min="14602" max="14848" width="9.140625" style="41"/>
    <col min="14849" max="14849" width="3.5703125" style="41" customWidth="1"/>
    <col min="14850" max="14850" width="40.85546875" style="41" customWidth="1"/>
    <col min="14851" max="14851" width="5.140625" style="41" customWidth="1"/>
    <col min="14852" max="14853" width="4.28515625" style="41" customWidth="1"/>
    <col min="14854" max="14854" width="8.5703125" style="41" customWidth="1"/>
    <col min="14855" max="14855" width="6.7109375" style="41" customWidth="1"/>
    <col min="14856" max="14856" width="11.28515625" style="41" customWidth="1"/>
    <col min="14857" max="14857" width="12.28515625" style="41" customWidth="1"/>
    <col min="14858" max="15104" width="9.140625" style="41"/>
    <col min="15105" max="15105" width="3.5703125" style="41" customWidth="1"/>
    <col min="15106" max="15106" width="40.85546875" style="41" customWidth="1"/>
    <col min="15107" max="15107" width="5.140625" style="41" customWidth="1"/>
    <col min="15108" max="15109" width="4.28515625" style="41" customWidth="1"/>
    <col min="15110" max="15110" width="8.5703125" style="41" customWidth="1"/>
    <col min="15111" max="15111" width="6.7109375" style="41" customWidth="1"/>
    <col min="15112" max="15112" width="11.28515625" style="41" customWidth="1"/>
    <col min="15113" max="15113" width="12.28515625" style="41" customWidth="1"/>
    <col min="15114" max="15360" width="9.140625" style="41"/>
    <col min="15361" max="15361" width="3.5703125" style="41" customWidth="1"/>
    <col min="15362" max="15362" width="40.85546875" style="41" customWidth="1"/>
    <col min="15363" max="15363" width="5.140625" style="41" customWidth="1"/>
    <col min="15364" max="15365" width="4.28515625" style="41" customWidth="1"/>
    <col min="15366" max="15366" width="8.5703125" style="41" customWidth="1"/>
    <col min="15367" max="15367" width="6.7109375" style="41" customWidth="1"/>
    <col min="15368" max="15368" width="11.28515625" style="41" customWidth="1"/>
    <col min="15369" max="15369" width="12.28515625" style="41" customWidth="1"/>
    <col min="15370" max="15616" width="9.140625" style="41"/>
    <col min="15617" max="15617" width="3.5703125" style="41" customWidth="1"/>
    <col min="15618" max="15618" width="40.85546875" style="41" customWidth="1"/>
    <col min="15619" max="15619" width="5.140625" style="41" customWidth="1"/>
    <col min="15620" max="15621" width="4.28515625" style="41" customWidth="1"/>
    <col min="15622" max="15622" width="8.5703125" style="41" customWidth="1"/>
    <col min="15623" max="15623" width="6.7109375" style="41" customWidth="1"/>
    <col min="15624" max="15624" width="11.28515625" style="41" customWidth="1"/>
    <col min="15625" max="15625" width="12.28515625" style="41" customWidth="1"/>
    <col min="15626" max="15872" width="9.140625" style="41"/>
    <col min="15873" max="15873" width="3.5703125" style="41" customWidth="1"/>
    <col min="15874" max="15874" width="40.85546875" style="41" customWidth="1"/>
    <col min="15875" max="15875" width="5.140625" style="41" customWidth="1"/>
    <col min="15876" max="15877" width="4.28515625" style="41" customWidth="1"/>
    <col min="15878" max="15878" width="8.5703125" style="41" customWidth="1"/>
    <col min="15879" max="15879" width="6.7109375" style="41" customWidth="1"/>
    <col min="15880" max="15880" width="11.28515625" style="41" customWidth="1"/>
    <col min="15881" max="15881" width="12.28515625" style="41" customWidth="1"/>
    <col min="15882" max="16128" width="9.140625" style="41"/>
    <col min="16129" max="16129" width="3.5703125" style="41" customWidth="1"/>
    <col min="16130" max="16130" width="40.85546875" style="41" customWidth="1"/>
    <col min="16131" max="16131" width="5.140625" style="41" customWidth="1"/>
    <col min="16132" max="16133" width="4.28515625" style="41" customWidth="1"/>
    <col min="16134" max="16134" width="8.5703125" style="41" customWidth="1"/>
    <col min="16135" max="16135" width="6.7109375" style="41" customWidth="1"/>
    <col min="16136" max="16136" width="11.28515625" style="41" customWidth="1"/>
    <col min="16137" max="16137" width="12.28515625" style="41" customWidth="1"/>
    <col min="16138" max="16384" width="9.140625" style="41"/>
  </cols>
  <sheetData>
    <row r="1" spans="1:9" ht="75" customHeight="1">
      <c r="A1" s="211"/>
      <c r="B1" s="212"/>
      <c r="C1" s="469" t="s">
        <v>330</v>
      </c>
      <c r="D1" s="469"/>
      <c r="E1" s="469"/>
      <c r="F1" s="469"/>
      <c r="G1" s="469"/>
      <c r="H1" s="469"/>
      <c r="I1" s="469"/>
    </row>
    <row r="2" spans="1:9" ht="13.5" customHeight="1">
      <c r="A2" s="211"/>
      <c r="B2" s="212"/>
      <c r="C2" s="469"/>
      <c r="D2" s="469"/>
      <c r="E2" s="469"/>
      <c r="F2" s="469"/>
      <c r="G2" s="469"/>
      <c r="H2" s="469"/>
      <c r="I2" s="469"/>
    </row>
    <row r="3" spans="1:9" s="26" customFormat="1" ht="15.75" hidden="1">
      <c r="A3" s="211"/>
      <c r="B3" s="212"/>
      <c r="C3" s="469"/>
      <c r="D3" s="469"/>
      <c r="E3" s="469"/>
      <c r="F3" s="469"/>
      <c r="G3" s="469"/>
      <c r="H3" s="469"/>
      <c r="I3" s="469"/>
    </row>
    <row r="4" spans="1:9" s="42" customFormat="1" hidden="1">
      <c r="A4" s="213"/>
      <c r="B4" s="214"/>
      <c r="C4" s="469"/>
      <c r="D4" s="469"/>
      <c r="E4" s="469"/>
      <c r="F4" s="469"/>
      <c r="G4" s="469"/>
      <c r="H4" s="469"/>
      <c r="I4" s="469"/>
    </row>
    <row r="5" spans="1:9" s="44" customFormat="1" ht="30" customHeight="1">
      <c r="A5" s="213"/>
      <c r="B5" s="214"/>
      <c r="C5" s="215"/>
      <c r="D5" s="215"/>
      <c r="E5" s="215"/>
      <c r="F5" s="215"/>
      <c r="G5" s="215"/>
      <c r="H5" s="322"/>
      <c r="I5" s="215"/>
    </row>
    <row r="6" spans="1:9" s="42" customFormat="1" ht="38.25" customHeight="1">
      <c r="A6" s="470" t="s">
        <v>331</v>
      </c>
      <c r="B6" s="471"/>
      <c r="C6" s="471"/>
      <c r="D6" s="471"/>
      <c r="E6" s="471"/>
      <c r="F6" s="471"/>
      <c r="G6" s="471"/>
      <c r="H6" s="471"/>
      <c r="I6" s="471"/>
    </row>
    <row r="7" spans="1:9" s="42" customFormat="1" ht="13.5" thickBot="1">
      <c r="A7" s="213"/>
      <c r="B7" s="214"/>
      <c r="C7" s="214"/>
      <c r="D7" s="214"/>
      <c r="E7" s="214"/>
      <c r="F7" s="216"/>
      <c r="G7" s="472" t="s">
        <v>54</v>
      </c>
      <c r="H7" s="472"/>
      <c r="I7" s="472"/>
    </row>
    <row r="8" spans="1:9" s="42" customFormat="1" ht="17.25" customHeight="1">
      <c r="A8" s="217" t="s">
        <v>55</v>
      </c>
      <c r="B8" s="218" t="s">
        <v>53</v>
      </c>
      <c r="C8" s="219" t="s">
        <v>149</v>
      </c>
      <c r="D8" s="219" t="s">
        <v>150</v>
      </c>
      <c r="E8" s="219" t="s">
        <v>151</v>
      </c>
      <c r="F8" s="219" t="s">
        <v>152</v>
      </c>
      <c r="G8" s="219" t="s">
        <v>153</v>
      </c>
      <c r="H8" s="327" t="s">
        <v>381</v>
      </c>
      <c r="I8" s="220" t="s">
        <v>12</v>
      </c>
    </row>
    <row r="9" spans="1:9" s="43" customFormat="1" ht="17.25" customHeight="1">
      <c r="A9" s="221">
        <v>1</v>
      </c>
      <c r="B9" s="222">
        <v>2</v>
      </c>
      <c r="C9" s="223" t="s">
        <v>57</v>
      </c>
      <c r="D9" s="223" t="s">
        <v>58</v>
      </c>
      <c r="E9" s="223" t="s">
        <v>59</v>
      </c>
      <c r="F9" s="223" t="s">
        <v>60</v>
      </c>
      <c r="G9" s="223" t="s">
        <v>61</v>
      </c>
      <c r="H9" s="328" t="s">
        <v>387</v>
      </c>
      <c r="I9" s="224">
        <v>9</v>
      </c>
    </row>
    <row r="10" spans="1:9" s="44" customFormat="1" ht="15.75" customHeight="1">
      <c r="A10" s="366">
        <v>1</v>
      </c>
      <c r="B10" s="353" t="s">
        <v>136</v>
      </c>
      <c r="C10" s="359" t="s">
        <v>148</v>
      </c>
      <c r="D10" s="354" t="s">
        <v>126</v>
      </c>
      <c r="E10" s="354" t="s">
        <v>395</v>
      </c>
      <c r="F10" s="354" t="s">
        <v>391</v>
      </c>
      <c r="G10" s="354" t="s">
        <v>154</v>
      </c>
      <c r="H10" s="360">
        <f>H11+H17+H26+H28</f>
        <v>0.60000000000000431</v>
      </c>
      <c r="I10" s="355">
        <f>I12+I18+I26</f>
        <v>1743.6900000000003</v>
      </c>
    </row>
    <row r="11" spans="1:9" ht="12" customHeight="1">
      <c r="A11" s="367">
        <v>2</v>
      </c>
      <c r="B11" s="353" t="s">
        <v>388</v>
      </c>
      <c r="C11" s="359" t="s">
        <v>148</v>
      </c>
      <c r="D11" s="354" t="s">
        <v>126</v>
      </c>
      <c r="E11" s="354" t="s">
        <v>127</v>
      </c>
      <c r="F11" s="354" t="s">
        <v>391</v>
      </c>
      <c r="G11" s="354" t="s">
        <v>154</v>
      </c>
      <c r="H11" s="360">
        <f>H12</f>
        <v>27.400000000000006</v>
      </c>
      <c r="I11" s="355">
        <f>I12</f>
        <v>467.9</v>
      </c>
    </row>
    <row r="12" spans="1:9" s="42" customFormat="1" ht="24" customHeight="1">
      <c r="A12" s="366">
        <v>3</v>
      </c>
      <c r="B12" s="353" t="s">
        <v>51</v>
      </c>
      <c r="C12" s="359" t="s">
        <v>148</v>
      </c>
      <c r="D12" s="354" t="s">
        <v>126</v>
      </c>
      <c r="E12" s="354" t="s">
        <v>127</v>
      </c>
      <c r="F12" s="354" t="s">
        <v>300</v>
      </c>
      <c r="G12" s="354" t="s">
        <v>154</v>
      </c>
      <c r="H12" s="360">
        <f>H13</f>
        <v>27.400000000000006</v>
      </c>
      <c r="I12" s="355">
        <f>I13</f>
        <v>467.9</v>
      </c>
    </row>
    <row r="13" spans="1:9" s="43" customFormat="1" ht="12" customHeight="1">
      <c r="A13" s="367">
        <v>4</v>
      </c>
      <c r="B13" s="353" t="s">
        <v>128</v>
      </c>
      <c r="C13" s="359" t="s">
        <v>148</v>
      </c>
      <c r="D13" s="354" t="s">
        <v>126</v>
      </c>
      <c r="E13" s="354" t="s">
        <v>127</v>
      </c>
      <c r="F13" s="354" t="s">
        <v>300</v>
      </c>
      <c r="G13" s="354" t="s">
        <v>154</v>
      </c>
      <c r="H13" s="360">
        <f>H14+H15+H16</f>
        <v>27.400000000000006</v>
      </c>
      <c r="I13" s="355">
        <f>I14+I15+I16</f>
        <v>467.9</v>
      </c>
    </row>
    <row r="14" spans="1:9" s="44" customFormat="1" ht="11.25" customHeight="1">
      <c r="A14" s="366">
        <v>5</v>
      </c>
      <c r="B14" s="350" t="s">
        <v>298</v>
      </c>
      <c r="C14" s="359" t="s">
        <v>148</v>
      </c>
      <c r="D14" s="354" t="s">
        <v>126</v>
      </c>
      <c r="E14" s="354" t="s">
        <v>127</v>
      </c>
      <c r="F14" s="354" t="s">
        <v>301</v>
      </c>
      <c r="G14" s="354" t="s">
        <v>129</v>
      </c>
      <c r="H14" s="360" t="s">
        <v>384</v>
      </c>
      <c r="I14" s="355">
        <v>359.4</v>
      </c>
    </row>
    <row r="15" spans="1:9" s="42" customFormat="1" ht="11.25" customHeight="1">
      <c r="A15" s="367">
        <v>6</v>
      </c>
      <c r="B15" s="350" t="s">
        <v>299</v>
      </c>
      <c r="C15" s="359" t="s">
        <v>148</v>
      </c>
      <c r="D15" s="354" t="s">
        <v>126</v>
      </c>
      <c r="E15" s="354" t="s">
        <v>127</v>
      </c>
      <c r="F15" s="354" t="s">
        <v>302</v>
      </c>
      <c r="G15" s="354" t="s">
        <v>303</v>
      </c>
      <c r="H15" s="360" t="s">
        <v>385</v>
      </c>
      <c r="I15" s="355">
        <v>108.5</v>
      </c>
    </row>
    <row r="16" spans="1:9" s="42" customFormat="1" ht="11.25" customHeight="1">
      <c r="A16" s="366">
        <v>7</v>
      </c>
      <c r="B16" s="350" t="s">
        <v>132</v>
      </c>
      <c r="C16" s="359" t="s">
        <v>148</v>
      </c>
      <c r="D16" s="354" t="s">
        <v>126</v>
      </c>
      <c r="E16" s="354" t="s">
        <v>127</v>
      </c>
      <c r="F16" s="354" t="s">
        <v>304</v>
      </c>
      <c r="G16" s="354" t="s">
        <v>131</v>
      </c>
      <c r="H16" s="360" t="s">
        <v>383</v>
      </c>
      <c r="I16" s="355">
        <v>0</v>
      </c>
    </row>
    <row r="17" spans="1:10" s="42" customFormat="1" ht="13.5" customHeight="1">
      <c r="A17" s="367">
        <v>8</v>
      </c>
      <c r="B17" s="350" t="s">
        <v>388</v>
      </c>
      <c r="C17" s="359" t="s">
        <v>148</v>
      </c>
      <c r="D17" s="354" t="s">
        <v>126</v>
      </c>
      <c r="E17" s="354" t="s">
        <v>130</v>
      </c>
      <c r="F17" s="354" t="s">
        <v>391</v>
      </c>
      <c r="G17" s="354" t="s">
        <v>154</v>
      </c>
      <c r="H17" s="360">
        <f>H18</f>
        <v>-27.1</v>
      </c>
      <c r="I17" s="355">
        <f>I18</f>
        <v>1275.4900000000002</v>
      </c>
    </row>
    <row r="18" spans="1:10" s="44" customFormat="1" ht="21.75" customHeight="1">
      <c r="A18" s="366">
        <v>9</v>
      </c>
      <c r="B18" s="353" t="s">
        <v>50</v>
      </c>
      <c r="C18" s="359" t="s">
        <v>148</v>
      </c>
      <c r="D18" s="354" t="s">
        <v>126</v>
      </c>
      <c r="E18" s="354" t="s">
        <v>130</v>
      </c>
      <c r="F18" s="354" t="s">
        <v>391</v>
      </c>
      <c r="G18" s="354" t="s">
        <v>154</v>
      </c>
      <c r="H18" s="360">
        <f>H19+H20+H21+H22</f>
        <v>-27.1</v>
      </c>
      <c r="I18" s="355">
        <f>I19+I21+I22+I20</f>
        <v>1275.4900000000002</v>
      </c>
    </row>
    <row r="19" spans="1:10" ht="12" customHeight="1">
      <c r="A19" s="367">
        <v>10</v>
      </c>
      <c r="B19" s="350" t="s">
        <v>298</v>
      </c>
      <c r="C19" s="359" t="s">
        <v>148</v>
      </c>
      <c r="D19" s="354" t="s">
        <v>126</v>
      </c>
      <c r="E19" s="354" t="s">
        <v>130</v>
      </c>
      <c r="F19" s="354" t="s">
        <v>305</v>
      </c>
      <c r="G19" s="354" t="s">
        <v>129</v>
      </c>
      <c r="H19" s="360">
        <v>-143.30000000000001</v>
      </c>
      <c r="I19" s="355">
        <v>794.39</v>
      </c>
    </row>
    <row r="20" spans="1:10" s="43" customFormat="1" ht="12.75" customHeight="1">
      <c r="A20" s="366">
        <v>11</v>
      </c>
      <c r="B20" s="350" t="s">
        <v>299</v>
      </c>
      <c r="C20" s="359" t="s">
        <v>148</v>
      </c>
      <c r="D20" s="354" t="s">
        <v>126</v>
      </c>
      <c r="E20" s="354" t="s">
        <v>130</v>
      </c>
      <c r="F20" s="354" t="s">
        <v>306</v>
      </c>
      <c r="G20" s="354" t="s">
        <v>303</v>
      </c>
      <c r="H20" s="360">
        <v>239.9</v>
      </c>
      <c r="I20" s="355">
        <v>239.9</v>
      </c>
    </row>
    <row r="21" spans="1:10" ht="22.5">
      <c r="A21" s="367">
        <v>12</v>
      </c>
      <c r="B21" s="351" t="s">
        <v>132</v>
      </c>
      <c r="C21" s="359" t="s">
        <v>148</v>
      </c>
      <c r="D21" s="354" t="s">
        <v>126</v>
      </c>
      <c r="E21" s="354" t="s">
        <v>130</v>
      </c>
      <c r="F21" s="354" t="s">
        <v>307</v>
      </c>
      <c r="G21" s="354" t="s">
        <v>131</v>
      </c>
      <c r="H21" s="360">
        <v>-111.1</v>
      </c>
      <c r="I21" s="355">
        <v>199.8</v>
      </c>
    </row>
    <row r="22" spans="1:10">
      <c r="A22" s="366">
        <v>13</v>
      </c>
      <c r="B22" s="352" t="s">
        <v>133</v>
      </c>
      <c r="C22" s="359" t="s">
        <v>148</v>
      </c>
      <c r="D22" s="354" t="s">
        <v>126</v>
      </c>
      <c r="E22" s="354" t="s">
        <v>130</v>
      </c>
      <c r="F22" s="354" t="s">
        <v>308</v>
      </c>
      <c r="G22" s="354" t="s">
        <v>238</v>
      </c>
      <c r="H22" s="360">
        <f>H23+H24+H25</f>
        <v>-12.6</v>
      </c>
      <c r="I22" s="355">
        <f>I23+I24+I25</f>
        <v>41.4</v>
      </c>
    </row>
    <row r="23" spans="1:10" ht="15.75" customHeight="1">
      <c r="A23" s="367">
        <v>14</v>
      </c>
      <c r="B23" s="352" t="s">
        <v>133</v>
      </c>
      <c r="C23" s="359" t="s">
        <v>148</v>
      </c>
      <c r="D23" s="354" t="s">
        <v>126</v>
      </c>
      <c r="E23" s="354" t="s">
        <v>130</v>
      </c>
      <c r="F23" s="354" t="s">
        <v>308</v>
      </c>
      <c r="G23" s="354" t="s">
        <v>135</v>
      </c>
      <c r="H23" s="360">
        <v>-5</v>
      </c>
      <c r="I23" s="355">
        <v>30</v>
      </c>
      <c r="J23" s="156"/>
    </row>
    <row r="24" spans="1:10">
      <c r="A24" s="366">
        <v>15</v>
      </c>
      <c r="B24" s="351" t="s">
        <v>134</v>
      </c>
      <c r="C24" s="359" t="s">
        <v>148</v>
      </c>
      <c r="D24" s="354" t="s">
        <v>126</v>
      </c>
      <c r="E24" s="354" t="s">
        <v>130</v>
      </c>
      <c r="F24" s="354" t="s">
        <v>308</v>
      </c>
      <c r="G24" s="354" t="s">
        <v>246</v>
      </c>
      <c r="H24" s="360">
        <v>2.4</v>
      </c>
      <c r="I24" s="355">
        <v>6.4</v>
      </c>
    </row>
    <row r="25" spans="1:10">
      <c r="A25" s="367">
        <v>16</v>
      </c>
      <c r="B25" s="351" t="s">
        <v>134</v>
      </c>
      <c r="C25" s="359" t="s">
        <v>148</v>
      </c>
      <c r="D25" s="354" t="s">
        <v>126</v>
      </c>
      <c r="E25" s="354" t="s">
        <v>130</v>
      </c>
      <c r="F25" s="354" t="s">
        <v>308</v>
      </c>
      <c r="G25" s="354" t="s">
        <v>247</v>
      </c>
      <c r="H25" s="360">
        <v>-10</v>
      </c>
      <c r="I25" s="355">
        <v>5</v>
      </c>
    </row>
    <row r="26" spans="1:10" ht="22.5">
      <c r="A26" s="366">
        <v>17</v>
      </c>
      <c r="B26" s="351" t="s">
        <v>340</v>
      </c>
      <c r="C26" s="359" t="s">
        <v>148</v>
      </c>
      <c r="D26" s="354" t="s">
        <v>126</v>
      </c>
      <c r="E26" s="354" t="s">
        <v>338</v>
      </c>
      <c r="F26" s="354" t="s">
        <v>307</v>
      </c>
      <c r="G26" s="354" t="s">
        <v>154</v>
      </c>
      <c r="H26" s="360">
        <f>H27</f>
        <v>0.3</v>
      </c>
      <c r="I26" s="355">
        <f>I27</f>
        <v>0.3</v>
      </c>
    </row>
    <row r="27" spans="1:10">
      <c r="A27" s="367">
        <v>18</v>
      </c>
      <c r="B27" s="351" t="s">
        <v>341</v>
      </c>
      <c r="C27" s="359" t="s">
        <v>148</v>
      </c>
      <c r="D27" s="354" t="s">
        <v>126</v>
      </c>
      <c r="E27" s="354" t="s">
        <v>338</v>
      </c>
      <c r="F27" s="354" t="s">
        <v>307</v>
      </c>
      <c r="G27" s="354" t="s">
        <v>339</v>
      </c>
      <c r="H27" s="360">
        <v>0.3</v>
      </c>
      <c r="I27" s="355">
        <v>0.3</v>
      </c>
    </row>
    <row r="28" spans="1:10">
      <c r="A28" s="366">
        <v>19</v>
      </c>
      <c r="B28" s="351" t="s">
        <v>261</v>
      </c>
      <c r="C28" s="359" t="s">
        <v>148</v>
      </c>
      <c r="D28" s="354" t="s">
        <v>126</v>
      </c>
      <c r="E28" s="354" t="s">
        <v>264</v>
      </c>
      <c r="F28" s="354" t="s">
        <v>307</v>
      </c>
      <c r="G28" s="354" t="s">
        <v>154</v>
      </c>
      <c r="H28" s="360">
        <v>0</v>
      </c>
      <c r="I28" s="355">
        <v>0</v>
      </c>
    </row>
    <row r="29" spans="1:10">
      <c r="A29" s="367">
        <v>20</v>
      </c>
      <c r="B29" s="351" t="s">
        <v>263</v>
      </c>
      <c r="C29" s="359" t="s">
        <v>148</v>
      </c>
      <c r="D29" s="354" t="s">
        <v>126</v>
      </c>
      <c r="E29" s="354" t="s">
        <v>264</v>
      </c>
      <c r="F29" s="354" t="s">
        <v>307</v>
      </c>
      <c r="G29" s="354" t="s">
        <v>265</v>
      </c>
      <c r="H29" s="360">
        <v>0</v>
      </c>
      <c r="I29" s="355">
        <v>0</v>
      </c>
    </row>
    <row r="30" spans="1:10">
      <c r="A30" s="366">
        <v>21</v>
      </c>
      <c r="B30" s="353" t="s">
        <v>388</v>
      </c>
      <c r="C30" s="359" t="s">
        <v>148</v>
      </c>
      <c r="D30" s="354" t="s">
        <v>127</v>
      </c>
      <c r="E30" s="354" t="s">
        <v>137</v>
      </c>
      <c r="F30" s="354" t="s">
        <v>391</v>
      </c>
      <c r="G30" s="354" t="s">
        <v>154</v>
      </c>
      <c r="H30" s="360">
        <f>H31</f>
        <v>26.600000000000005</v>
      </c>
      <c r="I30" s="355">
        <f>I33</f>
        <v>333.4</v>
      </c>
    </row>
    <row r="31" spans="1:10">
      <c r="A31" s="367">
        <v>22</v>
      </c>
      <c r="B31" s="353" t="s">
        <v>138</v>
      </c>
      <c r="C31" s="359" t="s">
        <v>148</v>
      </c>
      <c r="D31" s="354" t="s">
        <v>127</v>
      </c>
      <c r="E31" s="354" t="s">
        <v>137</v>
      </c>
      <c r="F31" s="354" t="s">
        <v>391</v>
      </c>
      <c r="G31" s="354" t="s">
        <v>154</v>
      </c>
      <c r="H31" s="360">
        <f>H32</f>
        <v>26.600000000000005</v>
      </c>
      <c r="I31" s="355">
        <f>I32</f>
        <v>333.4</v>
      </c>
    </row>
    <row r="32" spans="1:10">
      <c r="A32" s="366">
        <v>23</v>
      </c>
      <c r="B32" s="353" t="s">
        <v>69</v>
      </c>
      <c r="C32" s="359" t="s">
        <v>148</v>
      </c>
      <c r="D32" s="354" t="s">
        <v>127</v>
      </c>
      <c r="E32" s="354" t="s">
        <v>137</v>
      </c>
      <c r="F32" s="354" t="s">
        <v>309</v>
      </c>
      <c r="G32" s="354" t="s">
        <v>154</v>
      </c>
      <c r="H32" s="360">
        <f>H33</f>
        <v>26.600000000000005</v>
      </c>
      <c r="I32" s="355">
        <f>I33</f>
        <v>333.4</v>
      </c>
    </row>
    <row r="33" spans="1:9" ht="22.5">
      <c r="A33" s="367">
        <v>24</v>
      </c>
      <c r="B33" s="353" t="s">
        <v>139</v>
      </c>
      <c r="C33" s="359" t="s">
        <v>148</v>
      </c>
      <c r="D33" s="354" t="s">
        <v>127</v>
      </c>
      <c r="E33" s="354" t="s">
        <v>137</v>
      </c>
      <c r="F33" s="354" t="s">
        <v>309</v>
      </c>
      <c r="G33" s="354" t="s">
        <v>154</v>
      </c>
      <c r="H33" s="360">
        <f>H34+H35+H36</f>
        <v>26.600000000000005</v>
      </c>
      <c r="I33" s="355">
        <f>I34+I36+I35</f>
        <v>333.4</v>
      </c>
    </row>
    <row r="34" spans="1:9" ht="15.75" customHeight="1">
      <c r="A34" s="366">
        <v>25</v>
      </c>
      <c r="B34" s="350" t="s">
        <v>298</v>
      </c>
      <c r="C34" s="359" t="s">
        <v>148</v>
      </c>
      <c r="D34" s="354" t="s">
        <v>127</v>
      </c>
      <c r="E34" s="354" t="s">
        <v>137</v>
      </c>
      <c r="F34" s="354" t="s">
        <v>309</v>
      </c>
      <c r="G34" s="354" t="s">
        <v>129</v>
      </c>
      <c r="H34" s="360">
        <f>'10'!G31</f>
        <v>-60.9</v>
      </c>
      <c r="I34" s="355">
        <f>'10'!H31</f>
        <v>215.9</v>
      </c>
    </row>
    <row r="35" spans="1:9" ht="13.5" customHeight="1">
      <c r="A35" s="367">
        <v>26</v>
      </c>
      <c r="B35" s="350" t="s">
        <v>299</v>
      </c>
      <c r="C35" s="359" t="s">
        <v>148</v>
      </c>
      <c r="D35" s="354" t="s">
        <v>127</v>
      </c>
      <c r="E35" s="354" t="s">
        <v>137</v>
      </c>
      <c r="F35" s="354" t="s">
        <v>309</v>
      </c>
      <c r="G35" s="354" t="s">
        <v>303</v>
      </c>
      <c r="H35" s="360">
        <f>'10'!G32</f>
        <v>65.2</v>
      </c>
      <c r="I35" s="355">
        <f>'10'!H32</f>
        <v>65.2</v>
      </c>
    </row>
    <row r="36" spans="1:9" ht="22.5">
      <c r="A36" s="366">
        <v>27</v>
      </c>
      <c r="B36" s="353" t="s">
        <v>132</v>
      </c>
      <c r="C36" s="359" t="s">
        <v>148</v>
      </c>
      <c r="D36" s="354" t="s">
        <v>127</v>
      </c>
      <c r="E36" s="354" t="s">
        <v>137</v>
      </c>
      <c r="F36" s="354" t="s">
        <v>309</v>
      </c>
      <c r="G36" s="354" t="s">
        <v>131</v>
      </c>
      <c r="H36" s="360">
        <f>'10'!G33</f>
        <v>22.3</v>
      </c>
      <c r="I36" s="355">
        <f>'10'!H33</f>
        <v>52.3</v>
      </c>
    </row>
    <row r="37" spans="1:9" ht="22.5">
      <c r="A37" s="367">
        <v>28</v>
      </c>
      <c r="B37" s="353" t="s">
        <v>272</v>
      </c>
      <c r="C37" s="359" t="s">
        <v>148</v>
      </c>
      <c r="D37" s="354" t="s">
        <v>137</v>
      </c>
      <c r="E37" s="354" t="s">
        <v>140</v>
      </c>
      <c r="F37" s="354" t="s">
        <v>391</v>
      </c>
      <c r="G37" s="354" t="s">
        <v>154</v>
      </c>
      <c r="H37" s="360">
        <f>H38</f>
        <v>15</v>
      </c>
      <c r="I37" s="355">
        <f>I38</f>
        <v>65</v>
      </c>
    </row>
    <row r="38" spans="1:9" ht="12.75" customHeight="1">
      <c r="A38" s="366">
        <v>29</v>
      </c>
      <c r="B38" s="353" t="s">
        <v>389</v>
      </c>
      <c r="C38" s="359" t="s">
        <v>148</v>
      </c>
      <c r="D38" s="354" t="s">
        <v>137</v>
      </c>
      <c r="E38" s="354" t="s">
        <v>140</v>
      </c>
      <c r="F38" s="354" t="s">
        <v>392</v>
      </c>
      <c r="G38" s="354" t="s">
        <v>154</v>
      </c>
      <c r="H38" s="360">
        <f>H39</f>
        <v>15</v>
      </c>
      <c r="I38" s="355">
        <f>I40</f>
        <v>65</v>
      </c>
    </row>
    <row r="39" spans="1:9">
      <c r="A39" s="367">
        <v>30</v>
      </c>
      <c r="B39" s="353" t="s">
        <v>390</v>
      </c>
      <c r="C39" s="359" t="s">
        <v>148</v>
      </c>
      <c r="D39" s="354" t="s">
        <v>137</v>
      </c>
      <c r="E39" s="354" t="s">
        <v>140</v>
      </c>
      <c r="F39" s="354" t="s">
        <v>310</v>
      </c>
      <c r="G39" s="354" t="s">
        <v>154</v>
      </c>
      <c r="H39" s="360">
        <f>H40</f>
        <v>15</v>
      </c>
      <c r="I39" s="355">
        <f>I40</f>
        <v>65</v>
      </c>
    </row>
    <row r="40" spans="1:9" ht="22.5">
      <c r="A40" s="366">
        <v>31</v>
      </c>
      <c r="B40" s="353" t="s">
        <v>132</v>
      </c>
      <c r="C40" s="359" t="s">
        <v>148</v>
      </c>
      <c r="D40" s="354" t="s">
        <v>137</v>
      </c>
      <c r="E40" s="354" t="s">
        <v>140</v>
      </c>
      <c r="F40" s="354" t="s">
        <v>311</v>
      </c>
      <c r="G40" s="354" t="s">
        <v>131</v>
      </c>
      <c r="H40" s="360">
        <v>15</v>
      </c>
      <c r="I40" s="355">
        <v>65</v>
      </c>
    </row>
    <row r="41" spans="1:9" ht="22.5">
      <c r="A41" s="367">
        <v>32</v>
      </c>
      <c r="B41" s="353" t="s">
        <v>272</v>
      </c>
      <c r="C41" s="359" t="s">
        <v>148</v>
      </c>
      <c r="D41" s="354" t="s">
        <v>130</v>
      </c>
      <c r="E41" s="354" t="s">
        <v>267</v>
      </c>
      <c r="F41" s="354" t="s">
        <v>391</v>
      </c>
      <c r="G41" s="354" t="s">
        <v>154</v>
      </c>
      <c r="H41" s="360">
        <f>H42</f>
        <v>0</v>
      </c>
      <c r="I41" s="355">
        <f>I42</f>
        <v>455.7</v>
      </c>
    </row>
    <row r="42" spans="1:9" ht="13.5" customHeight="1">
      <c r="A42" s="366">
        <v>33</v>
      </c>
      <c r="B42" s="353" t="s">
        <v>389</v>
      </c>
      <c r="C42" s="359" t="s">
        <v>148</v>
      </c>
      <c r="D42" s="354" t="s">
        <v>130</v>
      </c>
      <c r="E42" s="354" t="s">
        <v>267</v>
      </c>
      <c r="F42" s="354" t="s">
        <v>392</v>
      </c>
      <c r="G42" s="354" t="s">
        <v>154</v>
      </c>
      <c r="H42" s="360">
        <f>H43</f>
        <v>0</v>
      </c>
      <c r="I42" s="355">
        <f>I44</f>
        <v>455.7</v>
      </c>
    </row>
    <row r="43" spans="1:9">
      <c r="A43" s="367">
        <v>34</v>
      </c>
      <c r="B43" s="353" t="s">
        <v>393</v>
      </c>
      <c r="C43" s="359" t="s">
        <v>148</v>
      </c>
      <c r="D43" s="354" t="s">
        <v>130</v>
      </c>
      <c r="E43" s="354" t="s">
        <v>267</v>
      </c>
      <c r="F43" s="354" t="s">
        <v>312</v>
      </c>
      <c r="G43" s="354" t="s">
        <v>154</v>
      </c>
      <c r="H43" s="360">
        <f>H44</f>
        <v>0</v>
      </c>
      <c r="I43" s="355">
        <f>I44</f>
        <v>455.7</v>
      </c>
    </row>
    <row r="44" spans="1:9" ht="22.5">
      <c r="A44" s="366">
        <v>35</v>
      </c>
      <c r="B44" s="353" t="s">
        <v>132</v>
      </c>
      <c r="C44" s="359" t="s">
        <v>148</v>
      </c>
      <c r="D44" s="354" t="s">
        <v>130</v>
      </c>
      <c r="E44" s="354" t="s">
        <v>267</v>
      </c>
      <c r="F44" s="354" t="s">
        <v>313</v>
      </c>
      <c r="G44" s="354" t="s">
        <v>131</v>
      </c>
      <c r="H44" s="360">
        <v>0</v>
      </c>
      <c r="I44" s="355">
        <v>455.7</v>
      </c>
    </row>
    <row r="45" spans="1:9" ht="22.5" customHeight="1">
      <c r="A45" s="367">
        <v>36</v>
      </c>
      <c r="B45" s="353" t="s">
        <v>272</v>
      </c>
      <c r="C45" s="359" t="s">
        <v>148</v>
      </c>
      <c r="D45" s="354" t="s">
        <v>141</v>
      </c>
      <c r="E45" s="354" t="s">
        <v>137</v>
      </c>
      <c r="F45" s="361" t="s">
        <v>391</v>
      </c>
      <c r="G45" s="361" t="s">
        <v>154</v>
      </c>
      <c r="H45" s="362">
        <f>H46</f>
        <v>-14.4</v>
      </c>
      <c r="I45" s="355">
        <f>I47</f>
        <v>85.6</v>
      </c>
    </row>
    <row r="46" spans="1:9">
      <c r="A46" s="366">
        <v>37</v>
      </c>
      <c r="B46" s="353" t="s">
        <v>389</v>
      </c>
      <c r="C46" s="359" t="s">
        <v>148</v>
      </c>
      <c r="D46" s="354" t="s">
        <v>141</v>
      </c>
      <c r="E46" s="354" t="s">
        <v>137</v>
      </c>
      <c r="F46" s="354" t="s">
        <v>392</v>
      </c>
      <c r="G46" s="361" t="s">
        <v>154</v>
      </c>
      <c r="H46" s="362">
        <f>H47</f>
        <v>-14.4</v>
      </c>
      <c r="I46" s="355">
        <f>I48</f>
        <v>85.6</v>
      </c>
    </row>
    <row r="47" spans="1:9">
      <c r="A47" s="367">
        <v>38</v>
      </c>
      <c r="B47" s="353" t="s">
        <v>394</v>
      </c>
      <c r="C47" s="359" t="s">
        <v>148</v>
      </c>
      <c r="D47" s="354" t="s">
        <v>141</v>
      </c>
      <c r="E47" s="354" t="s">
        <v>137</v>
      </c>
      <c r="F47" s="361" t="s">
        <v>314</v>
      </c>
      <c r="G47" s="361" t="s">
        <v>154</v>
      </c>
      <c r="H47" s="362">
        <f>H48</f>
        <v>-14.4</v>
      </c>
      <c r="I47" s="355">
        <f>I48</f>
        <v>85.6</v>
      </c>
    </row>
    <row r="48" spans="1:9" ht="22.5">
      <c r="A48" s="366">
        <v>39</v>
      </c>
      <c r="B48" s="353" t="s">
        <v>132</v>
      </c>
      <c r="C48" s="359" t="s">
        <v>148</v>
      </c>
      <c r="D48" s="354" t="s">
        <v>141</v>
      </c>
      <c r="E48" s="354" t="s">
        <v>137</v>
      </c>
      <c r="F48" s="361" t="s">
        <v>315</v>
      </c>
      <c r="G48" s="361" t="s">
        <v>131</v>
      </c>
      <c r="H48" s="363">
        <v>-14.4</v>
      </c>
      <c r="I48" s="364">
        <v>85.6</v>
      </c>
    </row>
    <row r="49" spans="1:9" ht="23.25" customHeight="1">
      <c r="A49" s="367">
        <v>40</v>
      </c>
      <c r="B49" s="353" t="s">
        <v>272</v>
      </c>
      <c r="C49" s="359" t="s">
        <v>148</v>
      </c>
      <c r="D49" s="354" t="s">
        <v>142</v>
      </c>
      <c r="E49" s="354" t="s">
        <v>126</v>
      </c>
      <c r="F49" s="361" t="s">
        <v>391</v>
      </c>
      <c r="G49" s="361" t="s">
        <v>154</v>
      </c>
      <c r="H49" s="362">
        <f>H50</f>
        <v>-187.9</v>
      </c>
      <c r="I49" s="355">
        <f>I50</f>
        <v>30</v>
      </c>
    </row>
    <row r="50" spans="1:9">
      <c r="A50" s="366">
        <v>41</v>
      </c>
      <c r="B50" s="353" t="s">
        <v>396</v>
      </c>
      <c r="C50" s="359" t="s">
        <v>148</v>
      </c>
      <c r="D50" s="354" t="s">
        <v>142</v>
      </c>
      <c r="E50" s="354" t="s">
        <v>126</v>
      </c>
      <c r="F50" s="361" t="s">
        <v>397</v>
      </c>
      <c r="G50" s="361" t="s">
        <v>154</v>
      </c>
      <c r="H50" s="362">
        <f>H51</f>
        <v>-187.9</v>
      </c>
      <c r="I50" s="355">
        <f>I52</f>
        <v>30</v>
      </c>
    </row>
    <row r="51" spans="1:9">
      <c r="A51" s="367">
        <v>42</v>
      </c>
      <c r="B51" s="353" t="s">
        <v>398</v>
      </c>
      <c r="C51" s="359" t="s">
        <v>148</v>
      </c>
      <c r="D51" s="354" t="s">
        <v>142</v>
      </c>
      <c r="E51" s="354" t="s">
        <v>126</v>
      </c>
      <c r="F51" s="361" t="s">
        <v>316</v>
      </c>
      <c r="G51" s="361" t="s">
        <v>154</v>
      </c>
      <c r="H51" s="362">
        <f>H52</f>
        <v>-187.9</v>
      </c>
      <c r="I51" s="355">
        <f>I52</f>
        <v>30</v>
      </c>
    </row>
    <row r="52" spans="1:9" ht="22.5">
      <c r="A52" s="366">
        <v>43</v>
      </c>
      <c r="B52" s="353" t="s">
        <v>132</v>
      </c>
      <c r="C52" s="359" t="s">
        <v>148</v>
      </c>
      <c r="D52" s="354" t="s">
        <v>142</v>
      </c>
      <c r="E52" s="354" t="s">
        <v>126</v>
      </c>
      <c r="F52" s="361" t="s">
        <v>317</v>
      </c>
      <c r="G52" s="361" t="s">
        <v>131</v>
      </c>
      <c r="H52" s="362">
        <v>-187.9</v>
      </c>
      <c r="I52" s="355">
        <v>30</v>
      </c>
    </row>
    <row r="53" spans="1:9" ht="23.25" customHeight="1">
      <c r="A53" s="367">
        <v>44</v>
      </c>
      <c r="B53" s="353" t="s">
        <v>272</v>
      </c>
      <c r="C53" s="359" t="s">
        <v>148</v>
      </c>
      <c r="D53" s="354" t="s">
        <v>140</v>
      </c>
      <c r="E53" s="354" t="s">
        <v>126</v>
      </c>
      <c r="F53" s="361" t="s">
        <v>391</v>
      </c>
      <c r="G53" s="361" t="s">
        <v>154</v>
      </c>
      <c r="H53" s="362">
        <v>0</v>
      </c>
      <c r="I53" s="355">
        <v>72</v>
      </c>
    </row>
    <row r="54" spans="1:9">
      <c r="A54" s="366">
        <v>45</v>
      </c>
      <c r="B54" s="353" t="s">
        <v>396</v>
      </c>
      <c r="C54" s="359" t="s">
        <v>148</v>
      </c>
      <c r="D54" s="354" t="s">
        <v>140</v>
      </c>
      <c r="E54" s="354" t="s">
        <v>126</v>
      </c>
      <c r="F54" s="354" t="s">
        <v>397</v>
      </c>
      <c r="G54" s="354" t="s">
        <v>154</v>
      </c>
      <c r="H54" s="360">
        <v>0</v>
      </c>
      <c r="I54" s="355">
        <v>72</v>
      </c>
    </row>
    <row r="55" spans="1:9">
      <c r="A55" s="367">
        <v>46</v>
      </c>
      <c r="B55" s="353" t="s">
        <v>399</v>
      </c>
      <c r="C55" s="359" t="s">
        <v>148</v>
      </c>
      <c r="D55" s="354" t="s">
        <v>140</v>
      </c>
      <c r="E55" s="354" t="s">
        <v>126</v>
      </c>
      <c r="F55" s="354" t="s">
        <v>319</v>
      </c>
      <c r="G55" s="354" t="s">
        <v>154</v>
      </c>
      <c r="H55" s="360">
        <v>0</v>
      </c>
      <c r="I55" s="355">
        <v>72</v>
      </c>
    </row>
    <row r="56" spans="1:9" ht="22.5">
      <c r="A56" s="366">
        <v>47</v>
      </c>
      <c r="B56" s="353" t="s">
        <v>144</v>
      </c>
      <c r="C56" s="359" t="s">
        <v>148</v>
      </c>
      <c r="D56" s="354" t="s">
        <v>140</v>
      </c>
      <c r="E56" s="354" t="s">
        <v>126</v>
      </c>
      <c r="F56" s="354" t="s">
        <v>318</v>
      </c>
      <c r="G56" s="354" t="s">
        <v>320</v>
      </c>
      <c r="H56" s="360">
        <v>0</v>
      </c>
      <c r="I56" s="355">
        <v>72</v>
      </c>
    </row>
    <row r="57" spans="1:9" ht="22.5">
      <c r="A57" s="367">
        <v>48</v>
      </c>
      <c r="B57" s="353" t="s">
        <v>272</v>
      </c>
      <c r="C57" s="359" t="s">
        <v>148</v>
      </c>
      <c r="D57" s="354" t="s">
        <v>143</v>
      </c>
      <c r="E57" s="354" t="s">
        <v>141</v>
      </c>
      <c r="F57" s="354" t="s">
        <v>391</v>
      </c>
      <c r="G57" s="354" t="s">
        <v>154</v>
      </c>
      <c r="H57" s="360">
        <f>H58</f>
        <v>-236.7</v>
      </c>
      <c r="I57" s="355">
        <f>I58</f>
        <v>286.7</v>
      </c>
    </row>
    <row r="58" spans="1:9">
      <c r="A58" s="366">
        <v>49</v>
      </c>
      <c r="B58" s="353" t="s">
        <v>396</v>
      </c>
      <c r="C58" s="359" t="s">
        <v>148</v>
      </c>
      <c r="D58" s="354" t="s">
        <v>143</v>
      </c>
      <c r="E58" s="354" t="s">
        <v>141</v>
      </c>
      <c r="F58" s="354" t="s">
        <v>400</v>
      </c>
      <c r="G58" s="354" t="s">
        <v>154</v>
      </c>
      <c r="H58" s="360">
        <f>H59</f>
        <v>-236.7</v>
      </c>
      <c r="I58" s="355">
        <f>I60+I62+I63+I61</f>
        <v>286.7</v>
      </c>
    </row>
    <row r="59" spans="1:9" ht="12.75" customHeight="1">
      <c r="A59" s="367">
        <v>50</v>
      </c>
      <c r="B59" s="353" t="s">
        <v>401</v>
      </c>
      <c r="C59" s="359" t="s">
        <v>148</v>
      </c>
      <c r="D59" s="354" t="s">
        <v>143</v>
      </c>
      <c r="E59" s="354" t="s">
        <v>141</v>
      </c>
      <c r="F59" s="354" t="s">
        <v>321</v>
      </c>
      <c r="G59" s="354" t="s">
        <v>154</v>
      </c>
      <c r="H59" s="360">
        <f>H60+H61+H62+H63</f>
        <v>-236.7</v>
      </c>
      <c r="I59" s="355">
        <f>I60+I61+I62+I63</f>
        <v>286.70000000000005</v>
      </c>
    </row>
    <row r="60" spans="1:9">
      <c r="A60" s="366">
        <v>51</v>
      </c>
      <c r="B60" s="365" t="s">
        <v>298</v>
      </c>
      <c r="C60" s="359" t="s">
        <v>148</v>
      </c>
      <c r="D60" s="354" t="s">
        <v>143</v>
      </c>
      <c r="E60" s="354" t="s">
        <v>141</v>
      </c>
      <c r="F60" s="354" t="s">
        <v>322</v>
      </c>
      <c r="G60" s="354" t="s">
        <v>129</v>
      </c>
      <c r="H60" s="360">
        <v>-268.5</v>
      </c>
      <c r="I60" s="355">
        <v>101.9</v>
      </c>
    </row>
    <row r="61" spans="1:9">
      <c r="A61" s="367">
        <v>52</v>
      </c>
      <c r="B61" s="365" t="s">
        <v>323</v>
      </c>
      <c r="C61" s="359" t="s">
        <v>148</v>
      </c>
      <c r="D61" s="354" t="s">
        <v>143</v>
      </c>
      <c r="E61" s="354" t="s">
        <v>141</v>
      </c>
      <c r="F61" s="354" t="s">
        <v>324</v>
      </c>
      <c r="G61" s="354" t="s">
        <v>303</v>
      </c>
      <c r="H61" s="360">
        <v>30.8</v>
      </c>
      <c r="I61" s="355">
        <v>30.8</v>
      </c>
    </row>
    <row r="62" spans="1:9" ht="22.5">
      <c r="A62" s="366">
        <v>53</v>
      </c>
      <c r="B62" s="353" t="s">
        <v>132</v>
      </c>
      <c r="C62" s="359" t="s">
        <v>148</v>
      </c>
      <c r="D62" s="354" t="s">
        <v>143</v>
      </c>
      <c r="E62" s="354" t="s">
        <v>141</v>
      </c>
      <c r="F62" s="354" t="s">
        <v>325</v>
      </c>
      <c r="G62" s="354" t="s">
        <v>131</v>
      </c>
      <c r="H62" s="360">
        <v>-3</v>
      </c>
      <c r="I62" s="355">
        <v>150</v>
      </c>
    </row>
    <row r="63" spans="1:9">
      <c r="A63" s="367">
        <v>54</v>
      </c>
      <c r="B63" s="353" t="s">
        <v>133</v>
      </c>
      <c r="C63" s="359" t="s">
        <v>148</v>
      </c>
      <c r="D63" s="354" t="s">
        <v>143</v>
      </c>
      <c r="E63" s="354" t="s">
        <v>141</v>
      </c>
      <c r="F63" s="354" t="s">
        <v>326</v>
      </c>
      <c r="G63" s="354" t="s">
        <v>135</v>
      </c>
      <c r="H63" s="360">
        <v>4</v>
      </c>
      <c r="I63" s="355">
        <v>4</v>
      </c>
    </row>
    <row r="64" spans="1:9">
      <c r="A64" s="366">
        <v>55</v>
      </c>
      <c r="B64" s="353" t="s">
        <v>145</v>
      </c>
      <c r="C64" s="359" t="s">
        <v>148</v>
      </c>
      <c r="D64" s="354" t="s">
        <v>146</v>
      </c>
      <c r="E64" s="354" t="s">
        <v>146</v>
      </c>
      <c r="F64" s="354" t="s">
        <v>391</v>
      </c>
      <c r="G64" s="354" t="s">
        <v>147</v>
      </c>
      <c r="H64" s="360"/>
      <c r="I64" s="355">
        <f>I65</f>
        <v>3072.09</v>
      </c>
    </row>
    <row r="65" spans="1:9" ht="14.25" customHeight="1">
      <c r="A65" s="356"/>
      <c r="B65" s="473" t="s">
        <v>402</v>
      </c>
      <c r="C65" s="473"/>
      <c r="D65" s="473"/>
      <c r="E65" s="473"/>
      <c r="F65" s="473"/>
      <c r="G65" s="473"/>
      <c r="H65" s="368">
        <f>H57+H53+H49+H45+H41+H37+H30+H10</f>
        <v>-396.79999999999995</v>
      </c>
      <c r="I65" s="379">
        <f>I57+I53+I49+I45+I41+I37+I30+I10</f>
        <v>3072.09</v>
      </c>
    </row>
    <row r="66" spans="1:9">
      <c r="A66" s="356"/>
      <c r="B66" s="358"/>
      <c r="C66" s="357"/>
      <c r="D66" s="357"/>
      <c r="E66" s="357"/>
      <c r="F66" s="357"/>
      <c r="G66" s="357"/>
      <c r="H66" s="357"/>
      <c r="I66" s="357"/>
    </row>
    <row r="67" spans="1:9">
      <c r="A67" s="356"/>
      <c r="B67" s="358"/>
      <c r="C67" s="357"/>
      <c r="D67" s="357"/>
      <c r="E67" s="357"/>
      <c r="F67" s="357"/>
      <c r="G67" s="357"/>
      <c r="H67" s="357"/>
      <c r="I67" s="357"/>
    </row>
    <row r="68" spans="1:9">
      <c r="A68" s="356"/>
      <c r="B68" s="358"/>
      <c r="C68" s="357"/>
      <c r="D68" s="357"/>
      <c r="E68" s="357"/>
      <c r="F68" s="357"/>
      <c r="G68" s="357"/>
      <c r="H68" s="357"/>
      <c r="I68" s="357"/>
    </row>
  </sheetData>
  <mergeCells count="4">
    <mergeCell ref="C1:I4"/>
    <mergeCell ref="A6:I6"/>
    <mergeCell ref="G7:I7"/>
    <mergeCell ref="B65:G65"/>
  </mergeCells>
  <pageMargins left="0.98425196850393704" right="0" top="0.55118110236220474" bottom="0.39370078740157483" header="0.31496062992125984" footer="0.39370078740157483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topLeftCell="A59" zoomScale="110" zoomScaleSheetLayoutView="110" workbookViewId="0">
      <selection activeCell="J37" sqref="J37"/>
    </sheetView>
  </sheetViews>
  <sheetFormatPr defaultRowHeight="12.75"/>
  <cols>
    <col min="1" max="1" width="7.140625" style="38" customWidth="1"/>
    <col min="2" max="2" width="38.42578125" style="39" customWidth="1"/>
    <col min="3" max="3" width="17.140625" style="40" customWidth="1"/>
    <col min="4" max="8" width="11.7109375" style="40" customWidth="1"/>
    <col min="9" max="9" width="12.28515625" style="40" customWidth="1"/>
    <col min="10" max="10" width="12.28515625" style="41" customWidth="1"/>
    <col min="11" max="256" width="9.140625" style="41"/>
    <col min="257" max="257" width="3.5703125" style="41" customWidth="1"/>
    <col min="258" max="258" width="40.85546875" style="41" customWidth="1"/>
    <col min="259" max="259" width="5.140625" style="41" customWidth="1"/>
    <col min="260" max="261" width="4.28515625" style="41" customWidth="1"/>
    <col min="262" max="262" width="8.5703125" style="41" customWidth="1"/>
    <col min="263" max="263" width="6.7109375" style="41" customWidth="1"/>
    <col min="264" max="264" width="11.28515625" style="41" customWidth="1"/>
    <col min="265" max="265" width="12.28515625" style="41" customWidth="1"/>
    <col min="266" max="512" width="9.140625" style="41"/>
    <col min="513" max="513" width="3.5703125" style="41" customWidth="1"/>
    <col min="514" max="514" width="40.85546875" style="41" customWidth="1"/>
    <col min="515" max="515" width="5.140625" style="41" customWidth="1"/>
    <col min="516" max="517" width="4.28515625" style="41" customWidth="1"/>
    <col min="518" max="518" width="8.5703125" style="41" customWidth="1"/>
    <col min="519" max="519" width="6.7109375" style="41" customWidth="1"/>
    <col min="520" max="520" width="11.28515625" style="41" customWidth="1"/>
    <col min="521" max="521" width="12.28515625" style="41" customWidth="1"/>
    <col min="522" max="768" width="9.140625" style="41"/>
    <col min="769" max="769" width="3.5703125" style="41" customWidth="1"/>
    <col min="770" max="770" width="40.85546875" style="41" customWidth="1"/>
    <col min="771" max="771" width="5.140625" style="41" customWidth="1"/>
    <col min="772" max="773" width="4.28515625" style="41" customWidth="1"/>
    <col min="774" max="774" width="8.5703125" style="41" customWidth="1"/>
    <col min="775" max="775" width="6.7109375" style="41" customWidth="1"/>
    <col min="776" max="776" width="11.28515625" style="41" customWidth="1"/>
    <col min="777" max="777" width="12.28515625" style="41" customWidth="1"/>
    <col min="778" max="1024" width="9.140625" style="41"/>
    <col min="1025" max="1025" width="3.5703125" style="41" customWidth="1"/>
    <col min="1026" max="1026" width="40.85546875" style="41" customWidth="1"/>
    <col min="1027" max="1027" width="5.140625" style="41" customWidth="1"/>
    <col min="1028" max="1029" width="4.28515625" style="41" customWidth="1"/>
    <col min="1030" max="1030" width="8.5703125" style="41" customWidth="1"/>
    <col min="1031" max="1031" width="6.7109375" style="41" customWidth="1"/>
    <col min="1032" max="1032" width="11.28515625" style="41" customWidth="1"/>
    <col min="1033" max="1033" width="12.28515625" style="41" customWidth="1"/>
    <col min="1034" max="1280" width="9.140625" style="41"/>
    <col min="1281" max="1281" width="3.5703125" style="41" customWidth="1"/>
    <col min="1282" max="1282" width="40.85546875" style="41" customWidth="1"/>
    <col min="1283" max="1283" width="5.140625" style="41" customWidth="1"/>
    <col min="1284" max="1285" width="4.28515625" style="41" customWidth="1"/>
    <col min="1286" max="1286" width="8.5703125" style="41" customWidth="1"/>
    <col min="1287" max="1287" width="6.7109375" style="41" customWidth="1"/>
    <col min="1288" max="1288" width="11.28515625" style="41" customWidth="1"/>
    <col min="1289" max="1289" width="12.28515625" style="41" customWidth="1"/>
    <col min="1290" max="1536" width="9.140625" style="41"/>
    <col min="1537" max="1537" width="3.5703125" style="41" customWidth="1"/>
    <col min="1538" max="1538" width="40.85546875" style="41" customWidth="1"/>
    <col min="1539" max="1539" width="5.140625" style="41" customWidth="1"/>
    <col min="1540" max="1541" width="4.28515625" style="41" customWidth="1"/>
    <col min="1542" max="1542" width="8.5703125" style="41" customWidth="1"/>
    <col min="1543" max="1543" width="6.7109375" style="41" customWidth="1"/>
    <col min="1544" max="1544" width="11.28515625" style="41" customWidth="1"/>
    <col min="1545" max="1545" width="12.28515625" style="41" customWidth="1"/>
    <col min="1546" max="1792" width="9.140625" style="41"/>
    <col min="1793" max="1793" width="3.5703125" style="41" customWidth="1"/>
    <col min="1794" max="1794" width="40.85546875" style="41" customWidth="1"/>
    <col min="1795" max="1795" width="5.140625" style="41" customWidth="1"/>
    <col min="1796" max="1797" width="4.28515625" style="41" customWidth="1"/>
    <col min="1798" max="1798" width="8.5703125" style="41" customWidth="1"/>
    <col min="1799" max="1799" width="6.7109375" style="41" customWidth="1"/>
    <col min="1800" max="1800" width="11.28515625" style="41" customWidth="1"/>
    <col min="1801" max="1801" width="12.28515625" style="41" customWidth="1"/>
    <col min="1802" max="2048" width="9.140625" style="41"/>
    <col min="2049" max="2049" width="3.5703125" style="41" customWidth="1"/>
    <col min="2050" max="2050" width="40.85546875" style="41" customWidth="1"/>
    <col min="2051" max="2051" width="5.140625" style="41" customWidth="1"/>
    <col min="2052" max="2053" width="4.28515625" style="41" customWidth="1"/>
    <col min="2054" max="2054" width="8.5703125" style="41" customWidth="1"/>
    <col min="2055" max="2055" width="6.7109375" style="41" customWidth="1"/>
    <col min="2056" max="2056" width="11.28515625" style="41" customWidth="1"/>
    <col min="2057" max="2057" width="12.28515625" style="41" customWidth="1"/>
    <col min="2058" max="2304" width="9.140625" style="41"/>
    <col min="2305" max="2305" width="3.5703125" style="41" customWidth="1"/>
    <col min="2306" max="2306" width="40.85546875" style="41" customWidth="1"/>
    <col min="2307" max="2307" width="5.140625" style="41" customWidth="1"/>
    <col min="2308" max="2309" width="4.28515625" style="41" customWidth="1"/>
    <col min="2310" max="2310" width="8.5703125" style="41" customWidth="1"/>
    <col min="2311" max="2311" width="6.7109375" style="41" customWidth="1"/>
    <col min="2312" max="2312" width="11.28515625" style="41" customWidth="1"/>
    <col min="2313" max="2313" width="12.28515625" style="41" customWidth="1"/>
    <col min="2314" max="2560" width="9.140625" style="41"/>
    <col min="2561" max="2561" width="3.5703125" style="41" customWidth="1"/>
    <col min="2562" max="2562" width="40.85546875" style="41" customWidth="1"/>
    <col min="2563" max="2563" width="5.140625" style="41" customWidth="1"/>
    <col min="2564" max="2565" width="4.28515625" style="41" customWidth="1"/>
    <col min="2566" max="2566" width="8.5703125" style="41" customWidth="1"/>
    <col min="2567" max="2567" width="6.7109375" style="41" customWidth="1"/>
    <col min="2568" max="2568" width="11.28515625" style="41" customWidth="1"/>
    <col min="2569" max="2569" width="12.28515625" style="41" customWidth="1"/>
    <col min="2570" max="2816" width="9.140625" style="41"/>
    <col min="2817" max="2817" width="3.5703125" style="41" customWidth="1"/>
    <col min="2818" max="2818" width="40.85546875" style="41" customWidth="1"/>
    <col min="2819" max="2819" width="5.140625" style="41" customWidth="1"/>
    <col min="2820" max="2821" width="4.28515625" style="41" customWidth="1"/>
    <col min="2822" max="2822" width="8.5703125" style="41" customWidth="1"/>
    <col min="2823" max="2823" width="6.7109375" style="41" customWidth="1"/>
    <col min="2824" max="2824" width="11.28515625" style="41" customWidth="1"/>
    <col min="2825" max="2825" width="12.28515625" style="41" customWidth="1"/>
    <col min="2826" max="3072" width="9.140625" style="41"/>
    <col min="3073" max="3073" width="3.5703125" style="41" customWidth="1"/>
    <col min="3074" max="3074" width="40.85546875" style="41" customWidth="1"/>
    <col min="3075" max="3075" width="5.140625" style="41" customWidth="1"/>
    <col min="3076" max="3077" width="4.28515625" style="41" customWidth="1"/>
    <col min="3078" max="3078" width="8.5703125" style="41" customWidth="1"/>
    <col min="3079" max="3079" width="6.7109375" style="41" customWidth="1"/>
    <col min="3080" max="3080" width="11.28515625" style="41" customWidth="1"/>
    <col min="3081" max="3081" width="12.28515625" style="41" customWidth="1"/>
    <col min="3082" max="3328" width="9.140625" style="41"/>
    <col min="3329" max="3329" width="3.5703125" style="41" customWidth="1"/>
    <col min="3330" max="3330" width="40.85546875" style="41" customWidth="1"/>
    <col min="3331" max="3331" width="5.140625" style="41" customWidth="1"/>
    <col min="3332" max="3333" width="4.28515625" style="41" customWidth="1"/>
    <col min="3334" max="3334" width="8.5703125" style="41" customWidth="1"/>
    <col min="3335" max="3335" width="6.7109375" style="41" customWidth="1"/>
    <col min="3336" max="3336" width="11.28515625" style="41" customWidth="1"/>
    <col min="3337" max="3337" width="12.28515625" style="41" customWidth="1"/>
    <col min="3338" max="3584" width="9.140625" style="41"/>
    <col min="3585" max="3585" width="3.5703125" style="41" customWidth="1"/>
    <col min="3586" max="3586" width="40.85546875" style="41" customWidth="1"/>
    <col min="3587" max="3587" width="5.140625" style="41" customWidth="1"/>
    <col min="3588" max="3589" width="4.28515625" style="41" customWidth="1"/>
    <col min="3590" max="3590" width="8.5703125" style="41" customWidth="1"/>
    <col min="3591" max="3591" width="6.7109375" style="41" customWidth="1"/>
    <col min="3592" max="3592" width="11.28515625" style="41" customWidth="1"/>
    <col min="3593" max="3593" width="12.28515625" style="41" customWidth="1"/>
    <col min="3594" max="3840" width="9.140625" style="41"/>
    <col min="3841" max="3841" width="3.5703125" style="41" customWidth="1"/>
    <col min="3842" max="3842" width="40.85546875" style="41" customWidth="1"/>
    <col min="3843" max="3843" width="5.140625" style="41" customWidth="1"/>
    <col min="3844" max="3845" width="4.28515625" style="41" customWidth="1"/>
    <col min="3846" max="3846" width="8.5703125" style="41" customWidth="1"/>
    <col min="3847" max="3847" width="6.7109375" style="41" customWidth="1"/>
    <col min="3848" max="3848" width="11.28515625" style="41" customWidth="1"/>
    <col min="3849" max="3849" width="12.28515625" style="41" customWidth="1"/>
    <col min="3850" max="4096" width="9.140625" style="41"/>
    <col min="4097" max="4097" width="3.5703125" style="41" customWidth="1"/>
    <col min="4098" max="4098" width="40.85546875" style="41" customWidth="1"/>
    <col min="4099" max="4099" width="5.140625" style="41" customWidth="1"/>
    <col min="4100" max="4101" width="4.28515625" style="41" customWidth="1"/>
    <col min="4102" max="4102" width="8.5703125" style="41" customWidth="1"/>
    <col min="4103" max="4103" width="6.7109375" style="41" customWidth="1"/>
    <col min="4104" max="4104" width="11.28515625" style="41" customWidth="1"/>
    <col min="4105" max="4105" width="12.28515625" style="41" customWidth="1"/>
    <col min="4106" max="4352" width="9.140625" style="41"/>
    <col min="4353" max="4353" width="3.5703125" style="41" customWidth="1"/>
    <col min="4354" max="4354" width="40.85546875" style="41" customWidth="1"/>
    <col min="4355" max="4355" width="5.140625" style="41" customWidth="1"/>
    <col min="4356" max="4357" width="4.28515625" style="41" customWidth="1"/>
    <col min="4358" max="4358" width="8.5703125" style="41" customWidth="1"/>
    <col min="4359" max="4359" width="6.7109375" style="41" customWidth="1"/>
    <col min="4360" max="4360" width="11.28515625" style="41" customWidth="1"/>
    <col min="4361" max="4361" width="12.28515625" style="41" customWidth="1"/>
    <col min="4362" max="4608" width="9.140625" style="41"/>
    <col min="4609" max="4609" width="3.5703125" style="41" customWidth="1"/>
    <col min="4610" max="4610" width="40.85546875" style="41" customWidth="1"/>
    <col min="4611" max="4611" width="5.140625" style="41" customWidth="1"/>
    <col min="4612" max="4613" width="4.28515625" style="41" customWidth="1"/>
    <col min="4614" max="4614" width="8.5703125" style="41" customWidth="1"/>
    <col min="4615" max="4615" width="6.7109375" style="41" customWidth="1"/>
    <col min="4616" max="4616" width="11.28515625" style="41" customWidth="1"/>
    <col min="4617" max="4617" width="12.28515625" style="41" customWidth="1"/>
    <col min="4618" max="4864" width="9.140625" style="41"/>
    <col min="4865" max="4865" width="3.5703125" style="41" customWidth="1"/>
    <col min="4866" max="4866" width="40.85546875" style="41" customWidth="1"/>
    <col min="4867" max="4867" width="5.140625" style="41" customWidth="1"/>
    <col min="4868" max="4869" width="4.28515625" style="41" customWidth="1"/>
    <col min="4870" max="4870" width="8.5703125" style="41" customWidth="1"/>
    <col min="4871" max="4871" width="6.7109375" style="41" customWidth="1"/>
    <col min="4872" max="4872" width="11.28515625" style="41" customWidth="1"/>
    <col min="4873" max="4873" width="12.28515625" style="41" customWidth="1"/>
    <col min="4874" max="5120" width="9.140625" style="41"/>
    <col min="5121" max="5121" width="3.5703125" style="41" customWidth="1"/>
    <col min="5122" max="5122" width="40.85546875" style="41" customWidth="1"/>
    <col min="5123" max="5123" width="5.140625" style="41" customWidth="1"/>
    <col min="5124" max="5125" width="4.28515625" style="41" customWidth="1"/>
    <col min="5126" max="5126" width="8.5703125" style="41" customWidth="1"/>
    <col min="5127" max="5127" width="6.7109375" style="41" customWidth="1"/>
    <col min="5128" max="5128" width="11.28515625" style="41" customWidth="1"/>
    <col min="5129" max="5129" width="12.28515625" style="41" customWidth="1"/>
    <col min="5130" max="5376" width="9.140625" style="41"/>
    <col min="5377" max="5377" width="3.5703125" style="41" customWidth="1"/>
    <col min="5378" max="5378" width="40.85546875" style="41" customWidth="1"/>
    <col min="5379" max="5379" width="5.140625" style="41" customWidth="1"/>
    <col min="5380" max="5381" width="4.28515625" style="41" customWidth="1"/>
    <col min="5382" max="5382" width="8.5703125" style="41" customWidth="1"/>
    <col min="5383" max="5383" width="6.7109375" style="41" customWidth="1"/>
    <col min="5384" max="5384" width="11.28515625" style="41" customWidth="1"/>
    <col min="5385" max="5385" width="12.28515625" style="41" customWidth="1"/>
    <col min="5386" max="5632" width="9.140625" style="41"/>
    <col min="5633" max="5633" width="3.5703125" style="41" customWidth="1"/>
    <col min="5634" max="5634" width="40.85546875" style="41" customWidth="1"/>
    <col min="5635" max="5635" width="5.140625" style="41" customWidth="1"/>
    <col min="5636" max="5637" width="4.28515625" style="41" customWidth="1"/>
    <col min="5638" max="5638" width="8.5703125" style="41" customWidth="1"/>
    <col min="5639" max="5639" width="6.7109375" style="41" customWidth="1"/>
    <col min="5640" max="5640" width="11.28515625" style="41" customWidth="1"/>
    <col min="5641" max="5641" width="12.28515625" style="41" customWidth="1"/>
    <col min="5642" max="5888" width="9.140625" style="41"/>
    <col min="5889" max="5889" width="3.5703125" style="41" customWidth="1"/>
    <col min="5890" max="5890" width="40.85546875" style="41" customWidth="1"/>
    <col min="5891" max="5891" width="5.140625" style="41" customWidth="1"/>
    <col min="5892" max="5893" width="4.28515625" style="41" customWidth="1"/>
    <col min="5894" max="5894" width="8.5703125" style="41" customWidth="1"/>
    <col min="5895" max="5895" width="6.7109375" style="41" customWidth="1"/>
    <col min="5896" max="5896" width="11.28515625" style="41" customWidth="1"/>
    <col min="5897" max="5897" width="12.28515625" style="41" customWidth="1"/>
    <col min="5898" max="6144" width="9.140625" style="41"/>
    <col min="6145" max="6145" width="3.5703125" style="41" customWidth="1"/>
    <col min="6146" max="6146" width="40.85546875" style="41" customWidth="1"/>
    <col min="6147" max="6147" width="5.140625" style="41" customWidth="1"/>
    <col min="6148" max="6149" width="4.28515625" style="41" customWidth="1"/>
    <col min="6150" max="6150" width="8.5703125" style="41" customWidth="1"/>
    <col min="6151" max="6151" width="6.7109375" style="41" customWidth="1"/>
    <col min="6152" max="6152" width="11.28515625" style="41" customWidth="1"/>
    <col min="6153" max="6153" width="12.28515625" style="41" customWidth="1"/>
    <col min="6154" max="6400" width="9.140625" style="41"/>
    <col min="6401" max="6401" width="3.5703125" style="41" customWidth="1"/>
    <col min="6402" max="6402" width="40.85546875" style="41" customWidth="1"/>
    <col min="6403" max="6403" width="5.140625" style="41" customWidth="1"/>
    <col min="6404" max="6405" width="4.28515625" style="41" customWidth="1"/>
    <col min="6406" max="6406" width="8.5703125" style="41" customWidth="1"/>
    <col min="6407" max="6407" width="6.7109375" style="41" customWidth="1"/>
    <col min="6408" max="6408" width="11.28515625" style="41" customWidth="1"/>
    <col min="6409" max="6409" width="12.28515625" style="41" customWidth="1"/>
    <col min="6410" max="6656" width="9.140625" style="41"/>
    <col min="6657" max="6657" width="3.5703125" style="41" customWidth="1"/>
    <col min="6658" max="6658" width="40.85546875" style="41" customWidth="1"/>
    <col min="6659" max="6659" width="5.140625" style="41" customWidth="1"/>
    <col min="6660" max="6661" width="4.28515625" style="41" customWidth="1"/>
    <col min="6662" max="6662" width="8.5703125" style="41" customWidth="1"/>
    <col min="6663" max="6663" width="6.7109375" style="41" customWidth="1"/>
    <col min="6664" max="6664" width="11.28515625" style="41" customWidth="1"/>
    <col min="6665" max="6665" width="12.28515625" style="41" customWidth="1"/>
    <col min="6666" max="6912" width="9.140625" style="41"/>
    <col min="6913" max="6913" width="3.5703125" style="41" customWidth="1"/>
    <col min="6914" max="6914" width="40.85546875" style="41" customWidth="1"/>
    <col min="6915" max="6915" width="5.140625" style="41" customWidth="1"/>
    <col min="6916" max="6917" width="4.28515625" style="41" customWidth="1"/>
    <col min="6918" max="6918" width="8.5703125" style="41" customWidth="1"/>
    <col min="6919" max="6919" width="6.7109375" style="41" customWidth="1"/>
    <col min="6920" max="6920" width="11.28515625" style="41" customWidth="1"/>
    <col min="6921" max="6921" width="12.28515625" style="41" customWidth="1"/>
    <col min="6922" max="7168" width="9.140625" style="41"/>
    <col min="7169" max="7169" width="3.5703125" style="41" customWidth="1"/>
    <col min="7170" max="7170" width="40.85546875" style="41" customWidth="1"/>
    <col min="7171" max="7171" width="5.140625" style="41" customWidth="1"/>
    <col min="7172" max="7173" width="4.28515625" style="41" customWidth="1"/>
    <col min="7174" max="7174" width="8.5703125" style="41" customWidth="1"/>
    <col min="7175" max="7175" width="6.7109375" style="41" customWidth="1"/>
    <col min="7176" max="7176" width="11.28515625" style="41" customWidth="1"/>
    <col min="7177" max="7177" width="12.28515625" style="41" customWidth="1"/>
    <col min="7178" max="7424" width="9.140625" style="41"/>
    <col min="7425" max="7425" width="3.5703125" style="41" customWidth="1"/>
    <col min="7426" max="7426" width="40.85546875" style="41" customWidth="1"/>
    <col min="7427" max="7427" width="5.140625" style="41" customWidth="1"/>
    <col min="7428" max="7429" width="4.28515625" style="41" customWidth="1"/>
    <col min="7430" max="7430" width="8.5703125" style="41" customWidth="1"/>
    <col min="7431" max="7431" width="6.7109375" style="41" customWidth="1"/>
    <col min="7432" max="7432" width="11.28515625" style="41" customWidth="1"/>
    <col min="7433" max="7433" width="12.28515625" style="41" customWidth="1"/>
    <col min="7434" max="7680" width="9.140625" style="41"/>
    <col min="7681" max="7681" width="3.5703125" style="41" customWidth="1"/>
    <col min="7682" max="7682" width="40.85546875" style="41" customWidth="1"/>
    <col min="7683" max="7683" width="5.140625" style="41" customWidth="1"/>
    <col min="7684" max="7685" width="4.28515625" style="41" customWidth="1"/>
    <col min="7686" max="7686" width="8.5703125" style="41" customWidth="1"/>
    <col min="7687" max="7687" width="6.7109375" style="41" customWidth="1"/>
    <col min="7688" max="7688" width="11.28515625" style="41" customWidth="1"/>
    <col min="7689" max="7689" width="12.28515625" style="41" customWidth="1"/>
    <col min="7690" max="7936" width="9.140625" style="41"/>
    <col min="7937" max="7937" width="3.5703125" style="41" customWidth="1"/>
    <col min="7938" max="7938" width="40.85546875" style="41" customWidth="1"/>
    <col min="7939" max="7939" width="5.140625" style="41" customWidth="1"/>
    <col min="7940" max="7941" width="4.28515625" style="41" customWidth="1"/>
    <col min="7942" max="7942" width="8.5703125" style="41" customWidth="1"/>
    <col min="7943" max="7943" width="6.7109375" style="41" customWidth="1"/>
    <col min="7944" max="7944" width="11.28515625" style="41" customWidth="1"/>
    <col min="7945" max="7945" width="12.28515625" style="41" customWidth="1"/>
    <col min="7946" max="8192" width="9.140625" style="41"/>
    <col min="8193" max="8193" width="3.5703125" style="41" customWidth="1"/>
    <col min="8194" max="8194" width="40.85546875" style="41" customWidth="1"/>
    <col min="8195" max="8195" width="5.140625" style="41" customWidth="1"/>
    <col min="8196" max="8197" width="4.28515625" style="41" customWidth="1"/>
    <col min="8198" max="8198" width="8.5703125" style="41" customWidth="1"/>
    <col min="8199" max="8199" width="6.7109375" style="41" customWidth="1"/>
    <col min="8200" max="8200" width="11.28515625" style="41" customWidth="1"/>
    <col min="8201" max="8201" width="12.28515625" style="41" customWidth="1"/>
    <col min="8202" max="8448" width="9.140625" style="41"/>
    <col min="8449" max="8449" width="3.5703125" style="41" customWidth="1"/>
    <col min="8450" max="8450" width="40.85546875" style="41" customWidth="1"/>
    <col min="8451" max="8451" width="5.140625" style="41" customWidth="1"/>
    <col min="8452" max="8453" width="4.28515625" style="41" customWidth="1"/>
    <col min="8454" max="8454" width="8.5703125" style="41" customWidth="1"/>
    <col min="8455" max="8455" width="6.7109375" style="41" customWidth="1"/>
    <col min="8456" max="8456" width="11.28515625" style="41" customWidth="1"/>
    <col min="8457" max="8457" width="12.28515625" style="41" customWidth="1"/>
    <col min="8458" max="8704" width="9.140625" style="41"/>
    <col min="8705" max="8705" width="3.5703125" style="41" customWidth="1"/>
    <col min="8706" max="8706" width="40.85546875" style="41" customWidth="1"/>
    <col min="8707" max="8707" width="5.140625" style="41" customWidth="1"/>
    <col min="8708" max="8709" width="4.28515625" style="41" customWidth="1"/>
    <col min="8710" max="8710" width="8.5703125" style="41" customWidth="1"/>
    <col min="8711" max="8711" width="6.7109375" style="41" customWidth="1"/>
    <col min="8712" max="8712" width="11.28515625" style="41" customWidth="1"/>
    <col min="8713" max="8713" width="12.28515625" style="41" customWidth="1"/>
    <col min="8714" max="8960" width="9.140625" style="41"/>
    <col min="8961" max="8961" width="3.5703125" style="41" customWidth="1"/>
    <col min="8962" max="8962" width="40.85546875" style="41" customWidth="1"/>
    <col min="8963" max="8963" width="5.140625" style="41" customWidth="1"/>
    <col min="8964" max="8965" width="4.28515625" style="41" customWidth="1"/>
    <col min="8966" max="8966" width="8.5703125" style="41" customWidth="1"/>
    <col min="8967" max="8967" width="6.7109375" style="41" customWidth="1"/>
    <col min="8968" max="8968" width="11.28515625" style="41" customWidth="1"/>
    <col min="8969" max="8969" width="12.28515625" style="41" customWidth="1"/>
    <col min="8970" max="9216" width="9.140625" style="41"/>
    <col min="9217" max="9217" width="3.5703125" style="41" customWidth="1"/>
    <col min="9218" max="9218" width="40.85546875" style="41" customWidth="1"/>
    <col min="9219" max="9219" width="5.140625" style="41" customWidth="1"/>
    <col min="9220" max="9221" width="4.28515625" style="41" customWidth="1"/>
    <col min="9222" max="9222" width="8.5703125" style="41" customWidth="1"/>
    <col min="9223" max="9223" width="6.7109375" style="41" customWidth="1"/>
    <col min="9224" max="9224" width="11.28515625" style="41" customWidth="1"/>
    <col min="9225" max="9225" width="12.28515625" style="41" customWidth="1"/>
    <col min="9226" max="9472" width="9.140625" style="41"/>
    <col min="9473" max="9473" width="3.5703125" style="41" customWidth="1"/>
    <col min="9474" max="9474" width="40.85546875" style="41" customWidth="1"/>
    <col min="9475" max="9475" width="5.140625" style="41" customWidth="1"/>
    <col min="9476" max="9477" width="4.28515625" style="41" customWidth="1"/>
    <col min="9478" max="9478" width="8.5703125" style="41" customWidth="1"/>
    <col min="9479" max="9479" width="6.7109375" style="41" customWidth="1"/>
    <col min="9480" max="9480" width="11.28515625" style="41" customWidth="1"/>
    <col min="9481" max="9481" width="12.28515625" style="41" customWidth="1"/>
    <col min="9482" max="9728" width="9.140625" style="41"/>
    <col min="9729" max="9729" width="3.5703125" style="41" customWidth="1"/>
    <col min="9730" max="9730" width="40.85546875" style="41" customWidth="1"/>
    <col min="9731" max="9731" width="5.140625" style="41" customWidth="1"/>
    <col min="9732" max="9733" width="4.28515625" style="41" customWidth="1"/>
    <col min="9734" max="9734" width="8.5703125" style="41" customWidth="1"/>
    <col min="9735" max="9735" width="6.7109375" style="41" customWidth="1"/>
    <col min="9736" max="9736" width="11.28515625" style="41" customWidth="1"/>
    <col min="9737" max="9737" width="12.28515625" style="41" customWidth="1"/>
    <col min="9738" max="9984" width="9.140625" style="41"/>
    <col min="9985" max="9985" width="3.5703125" style="41" customWidth="1"/>
    <col min="9986" max="9986" width="40.85546875" style="41" customWidth="1"/>
    <col min="9987" max="9987" width="5.140625" style="41" customWidth="1"/>
    <col min="9988" max="9989" width="4.28515625" style="41" customWidth="1"/>
    <col min="9990" max="9990" width="8.5703125" style="41" customWidth="1"/>
    <col min="9991" max="9991" width="6.7109375" style="41" customWidth="1"/>
    <col min="9992" max="9992" width="11.28515625" style="41" customWidth="1"/>
    <col min="9993" max="9993" width="12.28515625" style="41" customWidth="1"/>
    <col min="9994" max="10240" width="9.140625" style="41"/>
    <col min="10241" max="10241" width="3.5703125" style="41" customWidth="1"/>
    <col min="10242" max="10242" width="40.85546875" style="41" customWidth="1"/>
    <col min="10243" max="10243" width="5.140625" style="41" customWidth="1"/>
    <col min="10244" max="10245" width="4.28515625" style="41" customWidth="1"/>
    <col min="10246" max="10246" width="8.5703125" style="41" customWidth="1"/>
    <col min="10247" max="10247" width="6.7109375" style="41" customWidth="1"/>
    <col min="10248" max="10248" width="11.28515625" style="41" customWidth="1"/>
    <col min="10249" max="10249" width="12.28515625" style="41" customWidth="1"/>
    <col min="10250" max="10496" width="9.140625" style="41"/>
    <col min="10497" max="10497" width="3.5703125" style="41" customWidth="1"/>
    <col min="10498" max="10498" width="40.85546875" style="41" customWidth="1"/>
    <col min="10499" max="10499" width="5.140625" style="41" customWidth="1"/>
    <col min="10500" max="10501" width="4.28515625" style="41" customWidth="1"/>
    <col min="10502" max="10502" width="8.5703125" style="41" customWidth="1"/>
    <col min="10503" max="10503" width="6.7109375" style="41" customWidth="1"/>
    <col min="10504" max="10504" width="11.28515625" style="41" customWidth="1"/>
    <col min="10505" max="10505" width="12.28515625" style="41" customWidth="1"/>
    <col min="10506" max="10752" width="9.140625" style="41"/>
    <col min="10753" max="10753" width="3.5703125" style="41" customWidth="1"/>
    <col min="10754" max="10754" width="40.85546875" style="41" customWidth="1"/>
    <col min="10755" max="10755" width="5.140625" style="41" customWidth="1"/>
    <col min="10756" max="10757" width="4.28515625" style="41" customWidth="1"/>
    <col min="10758" max="10758" width="8.5703125" style="41" customWidth="1"/>
    <col min="10759" max="10759" width="6.7109375" style="41" customWidth="1"/>
    <col min="10760" max="10760" width="11.28515625" style="41" customWidth="1"/>
    <col min="10761" max="10761" width="12.28515625" style="41" customWidth="1"/>
    <col min="10762" max="11008" width="9.140625" style="41"/>
    <col min="11009" max="11009" width="3.5703125" style="41" customWidth="1"/>
    <col min="11010" max="11010" width="40.85546875" style="41" customWidth="1"/>
    <col min="11011" max="11011" width="5.140625" style="41" customWidth="1"/>
    <col min="11012" max="11013" width="4.28515625" style="41" customWidth="1"/>
    <col min="11014" max="11014" width="8.5703125" style="41" customWidth="1"/>
    <col min="11015" max="11015" width="6.7109375" style="41" customWidth="1"/>
    <col min="11016" max="11016" width="11.28515625" style="41" customWidth="1"/>
    <col min="11017" max="11017" width="12.28515625" style="41" customWidth="1"/>
    <col min="11018" max="11264" width="9.140625" style="41"/>
    <col min="11265" max="11265" width="3.5703125" style="41" customWidth="1"/>
    <col min="11266" max="11266" width="40.85546875" style="41" customWidth="1"/>
    <col min="11267" max="11267" width="5.140625" style="41" customWidth="1"/>
    <col min="11268" max="11269" width="4.28515625" style="41" customWidth="1"/>
    <col min="11270" max="11270" width="8.5703125" style="41" customWidth="1"/>
    <col min="11271" max="11271" width="6.7109375" style="41" customWidth="1"/>
    <col min="11272" max="11272" width="11.28515625" style="41" customWidth="1"/>
    <col min="11273" max="11273" width="12.28515625" style="41" customWidth="1"/>
    <col min="11274" max="11520" width="9.140625" style="41"/>
    <col min="11521" max="11521" width="3.5703125" style="41" customWidth="1"/>
    <col min="11522" max="11522" width="40.85546875" style="41" customWidth="1"/>
    <col min="11523" max="11523" width="5.140625" style="41" customWidth="1"/>
    <col min="11524" max="11525" width="4.28515625" style="41" customWidth="1"/>
    <col min="11526" max="11526" width="8.5703125" style="41" customWidth="1"/>
    <col min="11527" max="11527" width="6.7109375" style="41" customWidth="1"/>
    <col min="11528" max="11528" width="11.28515625" style="41" customWidth="1"/>
    <col min="11529" max="11529" width="12.28515625" style="41" customWidth="1"/>
    <col min="11530" max="11776" width="9.140625" style="41"/>
    <col min="11777" max="11777" width="3.5703125" style="41" customWidth="1"/>
    <col min="11778" max="11778" width="40.85546875" style="41" customWidth="1"/>
    <col min="11779" max="11779" width="5.140625" style="41" customWidth="1"/>
    <col min="11780" max="11781" width="4.28515625" style="41" customWidth="1"/>
    <col min="11782" max="11782" width="8.5703125" style="41" customWidth="1"/>
    <col min="11783" max="11783" width="6.7109375" style="41" customWidth="1"/>
    <col min="11784" max="11784" width="11.28515625" style="41" customWidth="1"/>
    <col min="11785" max="11785" width="12.28515625" style="41" customWidth="1"/>
    <col min="11786" max="12032" width="9.140625" style="41"/>
    <col min="12033" max="12033" width="3.5703125" style="41" customWidth="1"/>
    <col min="12034" max="12034" width="40.85546875" style="41" customWidth="1"/>
    <col min="12035" max="12035" width="5.140625" style="41" customWidth="1"/>
    <col min="12036" max="12037" width="4.28515625" style="41" customWidth="1"/>
    <col min="12038" max="12038" width="8.5703125" style="41" customWidth="1"/>
    <col min="12039" max="12039" width="6.7109375" style="41" customWidth="1"/>
    <col min="12040" max="12040" width="11.28515625" style="41" customWidth="1"/>
    <col min="12041" max="12041" width="12.28515625" style="41" customWidth="1"/>
    <col min="12042" max="12288" width="9.140625" style="41"/>
    <col min="12289" max="12289" width="3.5703125" style="41" customWidth="1"/>
    <col min="12290" max="12290" width="40.85546875" style="41" customWidth="1"/>
    <col min="12291" max="12291" width="5.140625" style="41" customWidth="1"/>
    <col min="12292" max="12293" width="4.28515625" style="41" customWidth="1"/>
    <col min="12294" max="12294" width="8.5703125" style="41" customWidth="1"/>
    <col min="12295" max="12295" width="6.7109375" style="41" customWidth="1"/>
    <col min="12296" max="12296" width="11.28515625" style="41" customWidth="1"/>
    <col min="12297" max="12297" width="12.28515625" style="41" customWidth="1"/>
    <col min="12298" max="12544" width="9.140625" style="41"/>
    <col min="12545" max="12545" width="3.5703125" style="41" customWidth="1"/>
    <col min="12546" max="12546" width="40.85546875" style="41" customWidth="1"/>
    <col min="12547" max="12547" width="5.140625" style="41" customWidth="1"/>
    <col min="12548" max="12549" width="4.28515625" style="41" customWidth="1"/>
    <col min="12550" max="12550" width="8.5703125" style="41" customWidth="1"/>
    <col min="12551" max="12551" width="6.7109375" style="41" customWidth="1"/>
    <col min="12552" max="12552" width="11.28515625" style="41" customWidth="1"/>
    <col min="12553" max="12553" width="12.28515625" style="41" customWidth="1"/>
    <col min="12554" max="12800" width="9.140625" style="41"/>
    <col min="12801" max="12801" width="3.5703125" style="41" customWidth="1"/>
    <col min="12802" max="12802" width="40.85546875" style="41" customWidth="1"/>
    <col min="12803" max="12803" width="5.140625" style="41" customWidth="1"/>
    <col min="12804" max="12805" width="4.28515625" style="41" customWidth="1"/>
    <col min="12806" max="12806" width="8.5703125" style="41" customWidth="1"/>
    <col min="12807" max="12807" width="6.7109375" style="41" customWidth="1"/>
    <col min="12808" max="12808" width="11.28515625" style="41" customWidth="1"/>
    <col min="12809" max="12809" width="12.28515625" style="41" customWidth="1"/>
    <col min="12810" max="13056" width="9.140625" style="41"/>
    <col min="13057" max="13057" width="3.5703125" style="41" customWidth="1"/>
    <col min="13058" max="13058" width="40.85546875" style="41" customWidth="1"/>
    <col min="13059" max="13059" width="5.140625" style="41" customWidth="1"/>
    <col min="13060" max="13061" width="4.28515625" style="41" customWidth="1"/>
    <col min="13062" max="13062" width="8.5703125" style="41" customWidth="1"/>
    <col min="13063" max="13063" width="6.7109375" style="41" customWidth="1"/>
    <col min="13064" max="13064" width="11.28515625" style="41" customWidth="1"/>
    <col min="13065" max="13065" width="12.28515625" style="41" customWidth="1"/>
    <col min="13066" max="13312" width="9.140625" style="41"/>
    <col min="13313" max="13313" width="3.5703125" style="41" customWidth="1"/>
    <col min="13314" max="13314" width="40.85546875" style="41" customWidth="1"/>
    <col min="13315" max="13315" width="5.140625" style="41" customWidth="1"/>
    <col min="13316" max="13317" width="4.28515625" style="41" customWidth="1"/>
    <col min="13318" max="13318" width="8.5703125" style="41" customWidth="1"/>
    <col min="13319" max="13319" width="6.7109375" style="41" customWidth="1"/>
    <col min="13320" max="13320" width="11.28515625" style="41" customWidth="1"/>
    <col min="13321" max="13321" width="12.28515625" style="41" customWidth="1"/>
    <col min="13322" max="13568" width="9.140625" style="41"/>
    <col min="13569" max="13569" width="3.5703125" style="41" customWidth="1"/>
    <col min="13570" max="13570" width="40.85546875" style="41" customWidth="1"/>
    <col min="13571" max="13571" width="5.140625" style="41" customWidth="1"/>
    <col min="13572" max="13573" width="4.28515625" style="41" customWidth="1"/>
    <col min="13574" max="13574" width="8.5703125" style="41" customWidth="1"/>
    <col min="13575" max="13575" width="6.7109375" style="41" customWidth="1"/>
    <col min="13576" max="13576" width="11.28515625" style="41" customWidth="1"/>
    <col min="13577" max="13577" width="12.28515625" style="41" customWidth="1"/>
    <col min="13578" max="13824" width="9.140625" style="41"/>
    <col min="13825" max="13825" width="3.5703125" style="41" customWidth="1"/>
    <col min="13826" max="13826" width="40.85546875" style="41" customWidth="1"/>
    <col min="13827" max="13827" width="5.140625" style="41" customWidth="1"/>
    <col min="13828" max="13829" width="4.28515625" style="41" customWidth="1"/>
    <col min="13830" max="13830" width="8.5703125" style="41" customWidth="1"/>
    <col min="13831" max="13831" width="6.7109375" style="41" customWidth="1"/>
    <col min="13832" max="13832" width="11.28515625" style="41" customWidth="1"/>
    <col min="13833" max="13833" width="12.28515625" style="41" customWidth="1"/>
    <col min="13834" max="14080" width="9.140625" style="41"/>
    <col min="14081" max="14081" width="3.5703125" style="41" customWidth="1"/>
    <col min="14082" max="14082" width="40.85546875" style="41" customWidth="1"/>
    <col min="14083" max="14083" width="5.140625" style="41" customWidth="1"/>
    <col min="14084" max="14085" width="4.28515625" style="41" customWidth="1"/>
    <col min="14086" max="14086" width="8.5703125" style="41" customWidth="1"/>
    <col min="14087" max="14087" width="6.7109375" style="41" customWidth="1"/>
    <col min="14088" max="14088" width="11.28515625" style="41" customWidth="1"/>
    <col min="14089" max="14089" width="12.28515625" style="41" customWidth="1"/>
    <col min="14090" max="14336" width="9.140625" style="41"/>
    <col min="14337" max="14337" width="3.5703125" style="41" customWidth="1"/>
    <col min="14338" max="14338" width="40.85546875" style="41" customWidth="1"/>
    <col min="14339" max="14339" width="5.140625" style="41" customWidth="1"/>
    <col min="14340" max="14341" width="4.28515625" style="41" customWidth="1"/>
    <col min="14342" max="14342" width="8.5703125" style="41" customWidth="1"/>
    <col min="14343" max="14343" width="6.7109375" style="41" customWidth="1"/>
    <col min="14344" max="14344" width="11.28515625" style="41" customWidth="1"/>
    <col min="14345" max="14345" width="12.28515625" style="41" customWidth="1"/>
    <col min="14346" max="14592" width="9.140625" style="41"/>
    <col min="14593" max="14593" width="3.5703125" style="41" customWidth="1"/>
    <col min="14594" max="14594" width="40.85546875" style="41" customWidth="1"/>
    <col min="14595" max="14595" width="5.140625" style="41" customWidth="1"/>
    <col min="14596" max="14597" width="4.28515625" style="41" customWidth="1"/>
    <col min="14598" max="14598" width="8.5703125" style="41" customWidth="1"/>
    <col min="14599" max="14599" width="6.7109375" style="41" customWidth="1"/>
    <col min="14600" max="14600" width="11.28515625" style="41" customWidth="1"/>
    <col min="14601" max="14601" width="12.28515625" style="41" customWidth="1"/>
    <col min="14602" max="14848" width="9.140625" style="41"/>
    <col min="14849" max="14849" width="3.5703125" style="41" customWidth="1"/>
    <col min="14850" max="14850" width="40.85546875" style="41" customWidth="1"/>
    <col min="14851" max="14851" width="5.140625" style="41" customWidth="1"/>
    <col min="14852" max="14853" width="4.28515625" style="41" customWidth="1"/>
    <col min="14854" max="14854" width="8.5703125" style="41" customWidth="1"/>
    <col min="14855" max="14855" width="6.7109375" style="41" customWidth="1"/>
    <col min="14856" max="14856" width="11.28515625" style="41" customWidth="1"/>
    <col min="14857" max="14857" width="12.28515625" style="41" customWidth="1"/>
    <col min="14858" max="15104" width="9.140625" style="41"/>
    <col min="15105" max="15105" width="3.5703125" style="41" customWidth="1"/>
    <col min="15106" max="15106" width="40.85546875" style="41" customWidth="1"/>
    <col min="15107" max="15107" width="5.140625" style="41" customWidth="1"/>
    <col min="15108" max="15109" width="4.28515625" style="41" customWidth="1"/>
    <col min="15110" max="15110" width="8.5703125" style="41" customWidth="1"/>
    <col min="15111" max="15111" width="6.7109375" style="41" customWidth="1"/>
    <col min="15112" max="15112" width="11.28515625" style="41" customWidth="1"/>
    <col min="15113" max="15113" width="12.28515625" style="41" customWidth="1"/>
    <col min="15114" max="15360" width="9.140625" style="41"/>
    <col min="15361" max="15361" width="3.5703125" style="41" customWidth="1"/>
    <col min="15362" max="15362" width="40.85546875" style="41" customWidth="1"/>
    <col min="15363" max="15363" width="5.140625" style="41" customWidth="1"/>
    <col min="15364" max="15365" width="4.28515625" style="41" customWidth="1"/>
    <col min="15366" max="15366" width="8.5703125" style="41" customWidth="1"/>
    <col min="15367" max="15367" width="6.7109375" style="41" customWidth="1"/>
    <col min="15368" max="15368" width="11.28515625" style="41" customWidth="1"/>
    <col min="15369" max="15369" width="12.28515625" style="41" customWidth="1"/>
    <col min="15370" max="15616" width="9.140625" style="41"/>
    <col min="15617" max="15617" width="3.5703125" style="41" customWidth="1"/>
    <col min="15618" max="15618" width="40.85546875" style="41" customWidth="1"/>
    <col min="15619" max="15619" width="5.140625" style="41" customWidth="1"/>
    <col min="15620" max="15621" width="4.28515625" style="41" customWidth="1"/>
    <col min="15622" max="15622" width="8.5703125" style="41" customWidth="1"/>
    <col min="15623" max="15623" width="6.7109375" style="41" customWidth="1"/>
    <col min="15624" max="15624" width="11.28515625" style="41" customWidth="1"/>
    <col min="15625" max="15625" width="12.28515625" style="41" customWidth="1"/>
    <col min="15626" max="15872" width="9.140625" style="41"/>
    <col min="15873" max="15873" width="3.5703125" style="41" customWidth="1"/>
    <col min="15874" max="15874" width="40.85546875" style="41" customWidth="1"/>
    <col min="15875" max="15875" width="5.140625" style="41" customWidth="1"/>
    <col min="15876" max="15877" width="4.28515625" style="41" customWidth="1"/>
    <col min="15878" max="15878" width="8.5703125" style="41" customWidth="1"/>
    <col min="15879" max="15879" width="6.7109375" style="41" customWidth="1"/>
    <col min="15880" max="15880" width="11.28515625" style="41" customWidth="1"/>
    <col min="15881" max="15881" width="12.28515625" style="41" customWidth="1"/>
    <col min="15882" max="16128" width="9.140625" style="41"/>
    <col min="16129" max="16129" width="3.5703125" style="41" customWidth="1"/>
    <col min="16130" max="16130" width="40.85546875" style="41" customWidth="1"/>
    <col min="16131" max="16131" width="5.140625" style="41" customWidth="1"/>
    <col min="16132" max="16133" width="4.28515625" style="41" customWidth="1"/>
    <col min="16134" max="16134" width="8.5703125" style="41" customWidth="1"/>
    <col min="16135" max="16135" width="6.7109375" style="41" customWidth="1"/>
    <col min="16136" max="16136" width="11.28515625" style="41" customWidth="1"/>
    <col min="16137" max="16137" width="12.28515625" style="41" customWidth="1"/>
    <col min="16138" max="16384" width="9.140625" style="41"/>
  </cols>
  <sheetData>
    <row r="1" spans="1:10" ht="75" customHeight="1">
      <c r="A1" s="211"/>
      <c r="B1" s="212"/>
      <c r="C1" s="469" t="s">
        <v>342</v>
      </c>
      <c r="D1" s="469"/>
      <c r="E1" s="469"/>
      <c r="F1" s="469"/>
      <c r="G1" s="469"/>
      <c r="H1" s="469"/>
      <c r="I1" s="469"/>
      <c r="J1" s="469"/>
    </row>
    <row r="2" spans="1:10" ht="25.5" customHeight="1">
      <c r="A2" s="211"/>
      <c r="B2" s="212"/>
      <c r="C2" s="469"/>
      <c r="D2" s="469"/>
      <c r="E2" s="469"/>
      <c r="F2" s="469"/>
      <c r="G2" s="469"/>
      <c r="H2" s="469"/>
      <c r="I2" s="469"/>
      <c r="J2" s="469"/>
    </row>
    <row r="3" spans="1:10" s="26" customFormat="1" ht="37.5" hidden="1" customHeight="1">
      <c r="A3" s="211"/>
      <c r="B3" s="212"/>
      <c r="C3" s="469"/>
      <c r="D3" s="469"/>
      <c r="E3" s="469"/>
      <c r="F3" s="469"/>
      <c r="G3" s="469"/>
      <c r="H3" s="469"/>
      <c r="I3" s="469"/>
      <c r="J3" s="469"/>
    </row>
    <row r="4" spans="1:10" s="42" customFormat="1" hidden="1">
      <c r="A4" s="213"/>
      <c r="B4" s="214"/>
      <c r="C4" s="469"/>
      <c r="D4" s="469"/>
      <c r="E4" s="469"/>
      <c r="F4" s="469"/>
      <c r="G4" s="469"/>
      <c r="H4" s="469"/>
      <c r="I4" s="469"/>
      <c r="J4" s="469"/>
    </row>
    <row r="5" spans="1:10" s="44" customFormat="1" ht="30.75" customHeight="1">
      <c r="A5" s="213"/>
      <c r="B5" s="214"/>
      <c r="C5" s="274"/>
      <c r="D5" s="274"/>
      <c r="E5" s="274"/>
      <c r="F5" s="274"/>
      <c r="G5" s="274"/>
      <c r="H5" s="322"/>
      <c r="I5" s="274"/>
    </row>
    <row r="6" spans="1:10" s="42" customFormat="1" ht="33.75" customHeight="1">
      <c r="A6" s="470" t="s">
        <v>343</v>
      </c>
      <c r="B6" s="471"/>
      <c r="C6" s="471"/>
      <c r="D6" s="471"/>
      <c r="E6" s="471"/>
      <c r="F6" s="471"/>
      <c r="G6" s="471"/>
      <c r="H6" s="471"/>
      <c r="I6" s="471"/>
    </row>
    <row r="7" spans="1:10" s="42" customFormat="1" ht="13.5" thickBot="1">
      <c r="A7" s="213"/>
      <c r="B7" s="214"/>
      <c r="C7" s="214"/>
      <c r="D7" s="214"/>
      <c r="E7" s="214"/>
      <c r="F7" s="216"/>
      <c r="G7" s="472" t="s">
        <v>54</v>
      </c>
      <c r="H7" s="472"/>
      <c r="I7" s="472"/>
    </row>
    <row r="8" spans="1:10" s="42" customFormat="1" ht="17.25" customHeight="1">
      <c r="A8" s="217" t="s">
        <v>55</v>
      </c>
      <c r="B8" s="218" t="s">
        <v>53</v>
      </c>
      <c r="C8" s="219" t="s">
        <v>149</v>
      </c>
      <c r="D8" s="219" t="s">
        <v>150</v>
      </c>
      <c r="E8" s="219" t="s">
        <v>151</v>
      </c>
      <c r="F8" s="219" t="s">
        <v>152</v>
      </c>
      <c r="G8" s="219" t="s">
        <v>153</v>
      </c>
      <c r="H8" s="327" t="s">
        <v>381</v>
      </c>
      <c r="I8" s="220" t="s">
        <v>344</v>
      </c>
      <c r="J8" s="279" t="s">
        <v>329</v>
      </c>
    </row>
    <row r="9" spans="1:10" s="43" customFormat="1" ht="17.25" customHeight="1">
      <c r="A9" s="221">
        <v>1</v>
      </c>
      <c r="B9" s="222">
        <v>2</v>
      </c>
      <c r="C9" s="372" t="s">
        <v>57</v>
      </c>
      <c r="D9" s="372" t="s">
        <v>58</v>
      </c>
      <c r="E9" s="372" t="s">
        <v>59</v>
      </c>
      <c r="F9" s="372" t="s">
        <v>60</v>
      </c>
      <c r="G9" s="372" t="s">
        <v>61</v>
      </c>
      <c r="H9" s="373" t="s">
        <v>387</v>
      </c>
      <c r="I9" s="374">
        <v>9</v>
      </c>
      <c r="J9" s="309">
        <v>10</v>
      </c>
    </row>
    <row r="10" spans="1:10" s="44" customFormat="1" ht="17.25" customHeight="1">
      <c r="A10" s="366">
        <v>1</v>
      </c>
      <c r="B10" s="353" t="s">
        <v>136</v>
      </c>
      <c r="C10" s="354" t="s">
        <v>148</v>
      </c>
      <c r="D10" s="354" t="s">
        <v>126</v>
      </c>
      <c r="E10" s="354" t="s">
        <v>395</v>
      </c>
      <c r="F10" s="354" t="s">
        <v>391</v>
      </c>
      <c r="G10" s="354" t="s">
        <v>154</v>
      </c>
      <c r="H10" s="360">
        <f>H11+H17+H26+H28</f>
        <v>0.60000000000000431</v>
      </c>
      <c r="I10" s="355">
        <f>I11+I18+I26+I28</f>
        <v>1893.7</v>
      </c>
      <c r="J10" s="355">
        <f>J11+J18+J26+J28</f>
        <v>1743.7</v>
      </c>
    </row>
    <row r="11" spans="1:10" ht="17.25" customHeight="1">
      <c r="A11" s="367">
        <v>2</v>
      </c>
      <c r="B11" s="353" t="s">
        <v>388</v>
      </c>
      <c r="C11" s="354" t="s">
        <v>148</v>
      </c>
      <c r="D11" s="354" t="s">
        <v>126</v>
      </c>
      <c r="E11" s="354" t="s">
        <v>127</v>
      </c>
      <c r="F11" s="354" t="s">
        <v>391</v>
      </c>
      <c r="G11" s="354" t="s">
        <v>154</v>
      </c>
      <c r="H11" s="360">
        <f>H12</f>
        <v>27.400000000000006</v>
      </c>
      <c r="I11" s="355">
        <f t="shared" ref="I11:J12" si="0">I12</f>
        <v>467.9</v>
      </c>
      <c r="J11" s="355">
        <f t="shared" si="0"/>
        <v>467.9</v>
      </c>
    </row>
    <row r="12" spans="1:10" s="42" customFormat="1" ht="24" customHeight="1">
      <c r="A12" s="366">
        <v>3</v>
      </c>
      <c r="B12" s="353" t="s">
        <v>51</v>
      </c>
      <c r="C12" s="354" t="s">
        <v>148</v>
      </c>
      <c r="D12" s="354" t="s">
        <v>126</v>
      </c>
      <c r="E12" s="354" t="s">
        <v>127</v>
      </c>
      <c r="F12" s="354" t="s">
        <v>300</v>
      </c>
      <c r="G12" s="354" t="s">
        <v>154</v>
      </c>
      <c r="H12" s="360">
        <f>H13</f>
        <v>27.400000000000006</v>
      </c>
      <c r="I12" s="375">
        <f t="shared" si="0"/>
        <v>467.9</v>
      </c>
      <c r="J12" s="375">
        <f t="shared" si="0"/>
        <v>467.9</v>
      </c>
    </row>
    <row r="13" spans="1:10" s="43" customFormat="1" ht="24" customHeight="1">
      <c r="A13" s="367">
        <v>4</v>
      </c>
      <c r="B13" s="353" t="s">
        <v>128</v>
      </c>
      <c r="C13" s="354" t="s">
        <v>148</v>
      </c>
      <c r="D13" s="354" t="s">
        <v>126</v>
      </c>
      <c r="E13" s="354" t="s">
        <v>127</v>
      </c>
      <c r="F13" s="354" t="s">
        <v>300</v>
      </c>
      <c r="G13" s="354" t="s">
        <v>154</v>
      </c>
      <c r="H13" s="360">
        <f>H14+H15+H16</f>
        <v>27.400000000000006</v>
      </c>
      <c r="I13" s="375">
        <f>I14+I15+I16</f>
        <v>467.9</v>
      </c>
      <c r="J13" s="375">
        <f>J14+J15+J16</f>
        <v>467.9</v>
      </c>
    </row>
    <row r="14" spans="1:10" s="44" customFormat="1" ht="13.5" customHeight="1">
      <c r="A14" s="366">
        <v>5</v>
      </c>
      <c r="B14" s="350" t="s">
        <v>298</v>
      </c>
      <c r="C14" s="354" t="s">
        <v>148</v>
      </c>
      <c r="D14" s="354" t="s">
        <v>126</v>
      </c>
      <c r="E14" s="354" t="s">
        <v>127</v>
      </c>
      <c r="F14" s="354" t="s">
        <v>301</v>
      </c>
      <c r="G14" s="354" t="s">
        <v>129</v>
      </c>
      <c r="H14" s="360" t="s">
        <v>384</v>
      </c>
      <c r="I14" s="375">
        <v>359.4</v>
      </c>
      <c r="J14" s="375">
        <v>359.4</v>
      </c>
    </row>
    <row r="15" spans="1:10" s="42" customFormat="1" ht="13.5" customHeight="1">
      <c r="A15" s="367">
        <v>6</v>
      </c>
      <c r="B15" s="350" t="s">
        <v>299</v>
      </c>
      <c r="C15" s="354" t="s">
        <v>148</v>
      </c>
      <c r="D15" s="354" t="s">
        <v>126</v>
      </c>
      <c r="E15" s="354" t="s">
        <v>127</v>
      </c>
      <c r="F15" s="354" t="s">
        <v>302</v>
      </c>
      <c r="G15" s="354" t="s">
        <v>303</v>
      </c>
      <c r="H15" s="360" t="s">
        <v>385</v>
      </c>
      <c r="I15" s="375">
        <v>108.5</v>
      </c>
      <c r="J15" s="375">
        <v>108.5</v>
      </c>
    </row>
    <row r="16" spans="1:10" s="44" customFormat="1" ht="12.75" customHeight="1">
      <c r="A16" s="366">
        <v>7</v>
      </c>
      <c r="B16" s="350" t="s">
        <v>132</v>
      </c>
      <c r="C16" s="354" t="s">
        <v>148</v>
      </c>
      <c r="D16" s="354" t="s">
        <v>126</v>
      </c>
      <c r="E16" s="354" t="s">
        <v>127</v>
      </c>
      <c r="F16" s="354" t="s">
        <v>304</v>
      </c>
      <c r="G16" s="354" t="s">
        <v>131</v>
      </c>
      <c r="H16" s="360" t="s">
        <v>383</v>
      </c>
      <c r="I16" s="375">
        <v>0</v>
      </c>
      <c r="J16" s="375">
        <v>0</v>
      </c>
    </row>
    <row r="17" spans="1:10" ht="21.75" customHeight="1">
      <c r="A17" s="367">
        <v>8</v>
      </c>
      <c r="B17" s="350" t="s">
        <v>388</v>
      </c>
      <c r="C17" s="354" t="s">
        <v>148</v>
      </c>
      <c r="D17" s="354" t="s">
        <v>126</v>
      </c>
      <c r="E17" s="354" t="s">
        <v>130</v>
      </c>
      <c r="F17" s="354" t="s">
        <v>391</v>
      </c>
      <c r="G17" s="354" t="s">
        <v>154</v>
      </c>
      <c r="H17" s="360">
        <f>H18</f>
        <v>-27.1</v>
      </c>
      <c r="I17" s="375">
        <f>I18</f>
        <v>1275.5</v>
      </c>
      <c r="J17" s="375">
        <f>J18</f>
        <v>1275.5</v>
      </c>
    </row>
    <row r="18" spans="1:10" s="43" customFormat="1" ht="13.5" customHeight="1">
      <c r="A18" s="366">
        <v>9</v>
      </c>
      <c r="B18" s="353" t="s">
        <v>50</v>
      </c>
      <c r="C18" s="354" t="s">
        <v>148</v>
      </c>
      <c r="D18" s="354" t="s">
        <v>126</v>
      </c>
      <c r="E18" s="354" t="s">
        <v>130</v>
      </c>
      <c r="F18" s="354" t="s">
        <v>391</v>
      </c>
      <c r="G18" s="354" t="s">
        <v>154</v>
      </c>
      <c r="H18" s="360">
        <f>H19+H20+H21+H22</f>
        <v>-27.1</v>
      </c>
      <c r="I18" s="375">
        <f>I19+I20+I21+I22</f>
        <v>1275.5</v>
      </c>
      <c r="J18" s="375">
        <f>J19+J20+J21+J22</f>
        <v>1275.5</v>
      </c>
    </row>
    <row r="19" spans="1:10" ht="22.5">
      <c r="A19" s="367">
        <v>10</v>
      </c>
      <c r="B19" s="350" t="s">
        <v>298</v>
      </c>
      <c r="C19" s="354" t="s">
        <v>148</v>
      </c>
      <c r="D19" s="354" t="s">
        <v>126</v>
      </c>
      <c r="E19" s="354" t="s">
        <v>130</v>
      </c>
      <c r="F19" s="354" t="s">
        <v>305</v>
      </c>
      <c r="G19" s="354" t="s">
        <v>129</v>
      </c>
      <c r="H19" s="360">
        <v>-143.30000000000001</v>
      </c>
      <c r="I19" s="375">
        <v>794.4</v>
      </c>
      <c r="J19" s="375">
        <f>I19</f>
        <v>794.4</v>
      </c>
    </row>
    <row r="20" spans="1:10" ht="15.75" customHeight="1">
      <c r="A20" s="366">
        <v>11</v>
      </c>
      <c r="B20" s="350" t="s">
        <v>299</v>
      </c>
      <c r="C20" s="354" t="s">
        <v>148</v>
      </c>
      <c r="D20" s="354" t="s">
        <v>126</v>
      </c>
      <c r="E20" s="354" t="s">
        <v>130</v>
      </c>
      <c r="F20" s="354" t="s">
        <v>306</v>
      </c>
      <c r="G20" s="354" t="s">
        <v>303</v>
      </c>
      <c r="H20" s="360">
        <v>239.9</v>
      </c>
      <c r="I20" s="375">
        <v>239.9</v>
      </c>
      <c r="J20" s="375">
        <f>I20</f>
        <v>239.9</v>
      </c>
    </row>
    <row r="21" spans="1:10" ht="33.75">
      <c r="A21" s="367">
        <v>12</v>
      </c>
      <c r="B21" s="351" t="s">
        <v>132</v>
      </c>
      <c r="C21" s="354" t="s">
        <v>148</v>
      </c>
      <c r="D21" s="354" t="s">
        <v>126</v>
      </c>
      <c r="E21" s="354" t="s">
        <v>130</v>
      </c>
      <c r="F21" s="354" t="s">
        <v>307</v>
      </c>
      <c r="G21" s="354" t="s">
        <v>131</v>
      </c>
      <c r="H21" s="360">
        <v>-111.1</v>
      </c>
      <c r="I21" s="375">
        <v>199.8</v>
      </c>
      <c r="J21" s="375">
        <f t="shared" ref="J21:J25" si="1">I21</f>
        <v>199.8</v>
      </c>
    </row>
    <row r="22" spans="1:10" ht="22.5">
      <c r="A22" s="366">
        <v>13</v>
      </c>
      <c r="B22" s="352" t="s">
        <v>133</v>
      </c>
      <c r="C22" s="354" t="s">
        <v>148</v>
      </c>
      <c r="D22" s="354" t="s">
        <v>126</v>
      </c>
      <c r="E22" s="354" t="s">
        <v>130</v>
      </c>
      <c r="F22" s="354" t="s">
        <v>308</v>
      </c>
      <c r="G22" s="354" t="s">
        <v>238</v>
      </c>
      <c r="H22" s="360">
        <f>H23+H24+H25</f>
        <v>-12.6</v>
      </c>
      <c r="I22" s="375">
        <f>I23+I24+I25</f>
        <v>41.4</v>
      </c>
      <c r="J22" s="375">
        <f t="shared" si="1"/>
        <v>41.4</v>
      </c>
    </row>
    <row r="23" spans="1:10" ht="26.25" customHeight="1">
      <c r="A23" s="367">
        <v>14</v>
      </c>
      <c r="B23" s="352" t="s">
        <v>133</v>
      </c>
      <c r="C23" s="354" t="s">
        <v>148</v>
      </c>
      <c r="D23" s="354" t="s">
        <v>126</v>
      </c>
      <c r="E23" s="354" t="s">
        <v>130</v>
      </c>
      <c r="F23" s="354" t="s">
        <v>308</v>
      </c>
      <c r="G23" s="354" t="s">
        <v>135</v>
      </c>
      <c r="H23" s="360">
        <v>-5</v>
      </c>
      <c r="I23" s="375">
        <v>30</v>
      </c>
      <c r="J23" s="375">
        <f t="shared" si="1"/>
        <v>30</v>
      </c>
    </row>
    <row r="24" spans="1:10">
      <c r="A24" s="366">
        <v>15</v>
      </c>
      <c r="B24" s="351" t="s">
        <v>134</v>
      </c>
      <c r="C24" s="354" t="s">
        <v>148</v>
      </c>
      <c r="D24" s="354" t="s">
        <v>126</v>
      </c>
      <c r="E24" s="354" t="s">
        <v>130</v>
      </c>
      <c r="F24" s="354" t="s">
        <v>308</v>
      </c>
      <c r="G24" s="354" t="s">
        <v>246</v>
      </c>
      <c r="H24" s="360">
        <v>2.4</v>
      </c>
      <c r="I24" s="375">
        <v>6.4</v>
      </c>
      <c r="J24" s="375">
        <f t="shared" si="1"/>
        <v>6.4</v>
      </c>
    </row>
    <row r="25" spans="1:10">
      <c r="A25" s="367">
        <v>16</v>
      </c>
      <c r="B25" s="351" t="s">
        <v>134</v>
      </c>
      <c r="C25" s="354" t="s">
        <v>148</v>
      </c>
      <c r="D25" s="354" t="s">
        <v>126</v>
      </c>
      <c r="E25" s="354" t="s">
        <v>130</v>
      </c>
      <c r="F25" s="354" t="s">
        <v>308</v>
      </c>
      <c r="G25" s="354" t="s">
        <v>247</v>
      </c>
      <c r="H25" s="360">
        <v>-10</v>
      </c>
      <c r="I25" s="375">
        <v>5</v>
      </c>
      <c r="J25" s="375">
        <f t="shared" si="1"/>
        <v>5</v>
      </c>
    </row>
    <row r="26" spans="1:10" ht="33.75">
      <c r="A26" s="366">
        <v>17</v>
      </c>
      <c r="B26" s="351" t="s">
        <v>340</v>
      </c>
      <c r="C26" s="354" t="s">
        <v>148</v>
      </c>
      <c r="D26" s="354" t="s">
        <v>126</v>
      </c>
      <c r="E26" s="354" t="s">
        <v>338</v>
      </c>
      <c r="F26" s="354" t="s">
        <v>307</v>
      </c>
      <c r="G26" s="354" t="s">
        <v>154</v>
      </c>
      <c r="H26" s="360">
        <f>H27</f>
        <v>0.3</v>
      </c>
      <c r="I26" s="375">
        <f>I27</f>
        <v>0.3</v>
      </c>
      <c r="J26" s="375">
        <f>J27</f>
        <v>0.3</v>
      </c>
    </row>
    <row r="27" spans="1:10" ht="12.75" customHeight="1">
      <c r="A27" s="367">
        <v>18</v>
      </c>
      <c r="B27" s="351" t="s">
        <v>341</v>
      </c>
      <c r="C27" s="354" t="s">
        <v>148</v>
      </c>
      <c r="D27" s="354" t="s">
        <v>126</v>
      </c>
      <c r="E27" s="354" t="s">
        <v>338</v>
      </c>
      <c r="F27" s="354" t="s">
        <v>307</v>
      </c>
      <c r="G27" s="354" t="s">
        <v>339</v>
      </c>
      <c r="H27" s="360">
        <v>0.3</v>
      </c>
      <c r="I27" s="375">
        <v>0.3</v>
      </c>
      <c r="J27" s="375">
        <v>0.3</v>
      </c>
    </row>
    <row r="28" spans="1:10">
      <c r="A28" s="366">
        <v>19</v>
      </c>
      <c r="B28" s="351" t="s">
        <v>261</v>
      </c>
      <c r="C28" s="354" t="s">
        <v>148</v>
      </c>
      <c r="D28" s="354" t="s">
        <v>126</v>
      </c>
      <c r="E28" s="354" t="s">
        <v>264</v>
      </c>
      <c r="F28" s="354" t="s">
        <v>307</v>
      </c>
      <c r="G28" s="354" t="s">
        <v>154</v>
      </c>
      <c r="H28" s="360">
        <v>0</v>
      </c>
      <c r="I28" s="375">
        <f>I29</f>
        <v>150</v>
      </c>
      <c r="J28" s="375">
        <f>J29</f>
        <v>0</v>
      </c>
    </row>
    <row r="29" spans="1:10">
      <c r="A29" s="367">
        <v>20</v>
      </c>
      <c r="B29" s="351" t="s">
        <v>263</v>
      </c>
      <c r="C29" s="354" t="s">
        <v>148</v>
      </c>
      <c r="D29" s="354" t="s">
        <v>126</v>
      </c>
      <c r="E29" s="354" t="s">
        <v>264</v>
      </c>
      <c r="F29" s="354" t="s">
        <v>307</v>
      </c>
      <c r="G29" s="354" t="s">
        <v>265</v>
      </c>
      <c r="H29" s="360">
        <v>0</v>
      </c>
      <c r="I29" s="375">
        <v>150</v>
      </c>
      <c r="J29" s="375">
        <v>0</v>
      </c>
    </row>
    <row r="30" spans="1:10">
      <c r="A30" s="366">
        <v>21</v>
      </c>
      <c r="B30" s="353" t="s">
        <v>388</v>
      </c>
      <c r="C30" s="354" t="s">
        <v>148</v>
      </c>
      <c r="D30" s="354" t="s">
        <v>127</v>
      </c>
      <c r="E30" s="354" t="s">
        <v>137</v>
      </c>
      <c r="F30" s="354" t="s">
        <v>391</v>
      </c>
      <c r="G30" s="354" t="s">
        <v>154</v>
      </c>
      <c r="H30" s="360">
        <f>H31</f>
        <v>26.7</v>
      </c>
      <c r="I30" s="355">
        <f>I33</f>
        <v>333.5</v>
      </c>
      <c r="J30" s="355">
        <f>J33</f>
        <v>337.4</v>
      </c>
    </row>
    <row r="31" spans="1:10" ht="14.25" customHeight="1">
      <c r="A31" s="367">
        <v>22</v>
      </c>
      <c r="B31" s="353" t="s">
        <v>138</v>
      </c>
      <c r="C31" s="354" t="s">
        <v>148</v>
      </c>
      <c r="D31" s="354" t="s">
        <v>127</v>
      </c>
      <c r="E31" s="354" t="s">
        <v>137</v>
      </c>
      <c r="F31" s="354" t="s">
        <v>391</v>
      </c>
      <c r="G31" s="354" t="s">
        <v>154</v>
      </c>
      <c r="H31" s="360">
        <f>H32</f>
        <v>26.7</v>
      </c>
      <c r="I31" s="355">
        <f>I32</f>
        <v>333.5</v>
      </c>
      <c r="J31" s="355">
        <f>J32</f>
        <v>337.4</v>
      </c>
    </row>
    <row r="32" spans="1:10">
      <c r="A32" s="366">
        <v>23</v>
      </c>
      <c r="B32" s="353" t="s">
        <v>69</v>
      </c>
      <c r="C32" s="354" t="s">
        <v>148</v>
      </c>
      <c r="D32" s="354" t="s">
        <v>127</v>
      </c>
      <c r="E32" s="354" t="s">
        <v>137</v>
      </c>
      <c r="F32" s="354" t="s">
        <v>309</v>
      </c>
      <c r="G32" s="354" t="s">
        <v>154</v>
      </c>
      <c r="H32" s="360">
        <f>H33</f>
        <v>26.7</v>
      </c>
      <c r="I32" s="375">
        <f>I33</f>
        <v>333.5</v>
      </c>
      <c r="J32" s="375">
        <f>J33</f>
        <v>337.4</v>
      </c>
    </row>
    <row r="33" spans="1:10" ht="33.75">
      <c r="A33" s="367">
        <v>24</v>
      </c>
      <c r="B33" s="353" t="s">
        <v>139</v>
      </c>
      <c r="C33" s="354" t="s">
        <v>148</v>
      </c>
      <c r="D33" s="354" t="s">
        <v>127</v>
      </c>
      <c r="E33" s="354" t="s">
        <v>137</v>
      </c>
      <c r="F33" s="354" t="s">
        <v>309</v>
      </c>
      <c r="G33" s="354" t="s">
        <v>154</v>
      </c>
      <c r="H33" s="360">
        <f>H34+H35+H36</f>
        <v>26.7</v>
      </c>
      <c r="I33" s="375">
        <f>I34+I36+I35</f>
        <v>333.5</v>
      </c>
      <c r="J33" s="375">
        <f>J34+J36+J35</f>
        <v>337.4</v>
      </c>
    </row>
    <row r="34" spans="1:10" ht="22.5">
      <c r="A34" s="366">
        <v>25</v>
      </c>
      <c r="B34" s="350" t="s">
        <v>298</v>
      </c>
      <c r="C34" s="354" t="s">
        <v>148</v>
      </c>
      <c r="D34" s="354" t="s">
        <v>127</v>
      </c>
      <c r="E34" s="354" t="s">
        <v>137</v>
      </c>
      <c r="F34" s="354" t="s">
        <v>309</v>
      </c>
      <c r="G34" s="354" t="s">
        <v>129</v>
      </c>
      <c r="H34" s="360">
        <f>'11'!G31</f>
        <v>-52.7</v>
      </c>
      <c r="I34" s="375">
        <f>'11'!H31</f>
        <v>224.1</v>
      </c>
      <c r="J34" s="375">
        <f>'11'!I31</f>
        <v>224.1</v>
      </c>
    </row>
    <row r="35" spans="1:10" ht="14.25" customHeight="1">
      <c r="A35" s="367">
        <v>26</v>
      </c>
      <c r="B35" s="350" t="s">
        <v>299</v>
      </c>
      <c r="C35" s="354" t="s">
        <v>148</v>
      </c>
      <c r="D35" s="354" t="s">
        <v>127</v>
      </c>
      <c r="E35" s="354" t="s">
        <v>137</v>
      </c>
      <c r="F35" s="354" t="s">
        <v>309</v>
      </c>
      <c r="G35" s="354" t="s">
        <v>303</v>
      </c>
      <c r="H35" s="360">
        <f>'11'!G32</f>
        <v>67.7</v>
      </c>
      <c r="I35" s="375">
        <f>'11'!H32</f>
        <v>67.7</v>
      </c>
      <c r="J35" s="375">
        <f>'11'!I32</f>
        <v>67.7</v>
      </c>
    </row>
    <row r="36" spans="1:10" ht="22.5" customHeight="1">
      <c r="A36" s="366">
        <v>27</v>
      </c>
      <c r="B36" s="353" t="s">
        <v>132</v>
      </c>
      <c r="C36" s="354" t="s">
        <v>148</v>
      </c>
      <c r="D36" s="354" t="s">
        <v>127</v>
      </c>
      <c r="E36" s="354" t="s">
        <v>137</v>
      </c>
      <c r="F36" s="354" t="s">
        <v>309</v>
      </c>
      <c r="G36" s="354" t="s">
        <v>131</v>
      </c>
      <c r="H36" s="360">
        <f>'11'!G33</f>
        <v>11.7</v>
      </c>
      <c r="I36" s="375">
        <f>'11'!H33</f>
        <v>41.7</v>
      </c>
      <c r="J36" s="375">
        <f>'11'!I33</f>
        <v>45.6</v>
      </c>
    </row>
    <row r="37" spans="1:10" ht="33.75">
      <c r="A37" s="367">
        <v>28</v>
      </c>
      <c r="B37" s="353" t="s">
        <v>272</v>
      </c>
      <c r="C37" s="354" t="s">
        <v>148</v>
      </c>
      <c r="D37" s="354" t="s">
        <v>137</v>
      </c>
      <c r="E37" s="354" t="s">
        <v>140</v>
      </c>
      <c r="F37" s="354" t="s">
        <v>391</v>
      </c>
      <c r="G37" s="354" t="s">
        <v>154</v>
      </c>
      <c r="H37" s="360">
        <f>H38</f>
        <v>15</v>
      </c>
      <c r="I37" s="375">
        <f>I38</f>
        <v>20</v>
      </c>
      <c r="J37" s="375">
        <f>J38</f>
        <v>50</v>
      </c>
    </row>
    <row r="38" spans="1:10" ht="12.75" customHeight="1">
      <c r="A38" s="366">
        <v>29</v>
      </c>
      <c r="B38" s="353" t="s">
        <v>389</v>
      </c>
      <c r="C38" s="354" t="s">
        <v>148</v>
      </c>
      <c r="D38" s="354" t="s">
        <v>137</v>
      </c>
      <c r="E38" s="354" t="s">
        <v>140</v>
      </c>
      <c r="F38" s="354" t="s">
        <v>392</v>
      </c>
      <c r="G38" s="354" t="s">
        <v>154</v>
      </c>
      <c r="H38" s="360">
        <f>H39</f>
        <v>15</v>
      </c>
      <c r="I38" s="375">
        <f>I40</f>
        <v>20</v>
      </c>
      <c r="J38" s="375">
        <f>J40</f>
        <v>50</v>
      </c>
    </row>
    <row r="39" spans="1:10" ht="22.5">
      <c r="A39" s="367">
        <v>30</v>
      </c>
      <c r="B39" s="353" t="s">
        <v>390</v>
      </c>
      <c r="C39" s="354" t="s">
        <v>148</v>
      </c>
      <c r="D39" s="354" t="s">
        <v>137</v>
      </c>
      <c r="E39" s="354" t="s">
        <v>140</v>
      </c>
      <c r="F39" s="354" t="s">
        <v>310</v>
      </c>
      <c r="G39" s="354" t="s">
        <v>154</v>
      </c>
      <c r="H39" s="360">
        <f>H40</f>
        <v>15</v>
      </c>
      <c r="I39" s="375">
        <f>I40</f>
        <v>20</v>
      </c>
      <c r="J39" s="375">
        <f>J40</f>
        <v>50</v>
      </c>
    </row>
    <row r="40" spans="1:10" ht="26.25" customHeight="1">
      <c r="A40" s="366">
        <v>31</v>
      </c>
      <c r="B40" s="353" t="s">
        <v>132</v>
      </c>
      <c r="C40" s="354" t="s">
        <v>148</v>
      </c>
      <c r="D40" s="354" t="s">
        <v>137</v>
      </c>
      <c r="E40" s="354" t="s">
        <v>140</v>
      </c>
      <c r="F40" s="354" t="s">
        <v>311</v>
      </c>
      <c r="G40" s="354" t="s">
        <v>131</v>
      </c>
      <c r="H40" s="360">
        <v>15</v>
      </c>
      <c r="I40" s="375">
        <v>20</v>
      </c>
      <c r="J40" s="375">
        <v>50</v>
      </c>
    </row>
    <row r="41" spans="1:10" ht="12.75" customHeight="1">
      <c r="A41" s="367">
        <v>32</v>
      </c>
      <c r="B41" s="353" t="s">
        <v>272</v>
      </c>
      <c r="C41" s="354" t="s">
        <v>148</v>
      </c>
      <c r="D41" s="354" t="s">
        <v>130</v>
      </c>
      <c r="E41" s="354" t="s">
        <v>267</v>
      </c>
      <c r="F41" s="354" t="s">
        <v>391</v>
      </c>
      <c r="G41" s="354" t="s">
        <v>154</v>
      </c>
      <c r="H41" s="360">
        <f>H42</f>
        <v>0</v>
      </c>
      <c r="I41" s="375">
        <f>I42</f>
        <v>717.4</v>
      </c>
      <c r="J41" s="377">
        <f>J42</f>
        <v>717.4</v>
      </c>
    </row>
    <row r="42" spans="1:10" ht="22.5">
      <c r="A42" s="366">
        <v>33</v>
      </c>
      <c r="B42" s="353" t="s">
        <v>389</v>
      </c>
      <c r="C42" s="354" t="s">
        <v>148</v>
      </c>
      <c r="D42" s="354" t="s">
        <v>130</v>
      </c>
      <c r="E42" s="354" t="s">
        <v>267</v>
      </c>
      <c r="F42" s="354" t="s">
        <v>392</v>
      </c>
      <c r="G42" s="354" t="s">
        <v>154</v>
      </c>
      <c r="H42" s="360">
        <f>H43</f>
        <v>0</v>
      </c>
      <c r="I42" s="375">
        <f>I44</f>
        <v>717.4</v>
      </c>
      <c r="J42" s="377">
        <f>J44</f>
        <v>717.4</v>
      </c>
    </row>
    <row r="43" spans="1:10" ht="23.25" customHeight="1">
      <c r="A43" s="367">
        <v>34</v>
      </c>
      <c r="B43" s="353" t="s">
        <v>393</v>
      </c>
      <c r="C43" s="354" t="s">
        <v>148</v>
      </c>
      <c r="D43" s="354" t="s">
        <v>130</v>
      </c>
      <c r="E43" s="354" t="s">
        <v>267</v>
      </c>
      <c r="F43" s="354" t="s">
        <v>312</v>
      </c>
      <c r="G43" s="354" t="s">
        <v>154</v>
      </c>
      <c r="H43" s="360">
        <f>H44</f>
        <v>0</v>
      </c>
      <c r="I43" s="375">
        <f>I44</f>
        <v>717.4</v>
      </c>
      <c r="J43" s="377">
        <f>J44</f>
        <v>717.4</v>
      </c>
    </row>
    <row r="44" spans="1:10" ht="33.75" customHeight="1">
      <c r="A44" s="366">
        <v>35</v>
      </c>
      <c r="B44" s="353" t="s">
        <v>132</v>
      </c>
      <c r="C44" s="354" t="s">
        <v>148</v>
      </c>
      <c r="D44" s="354" t="s">
        <v>130</v>
      </c>
      <c r="E44" s="354" t="s">
        <v>267</v>
      </c>
      <c r="F44" s="354" t="s">
        <v>313</v>
      </c>
      <c r="G44" s="354" t="s">
        <v>131</v>
      </c>
      <c r="H44" s="360">
        <v>0</v>
      </c>
      <c r="I44" s="375">
        <v>717.4</v>
      </c>
      <c r="J44" s="377">
        <v>717.4</v>
      </c>
    </row>
    <row r="45" spans="1:10" ht="33.75">
      <c r="A45" s="367">
        <v>36</v>
      </c>
      <c r="B45" s="353" t="s">
        <v>272</v>
      </c>
      <c r="C45" s="354" t="s">
        <v>148</v>
      </c>
      <c r="D45" s="354" t="s">
        <v>141</v>
      </c>
      <c r="E45" s="354" t="s">
        <v>137</v>
      </c>
      <c r="F45" s="361" t="s">
        <v>391</v>
      </c>
      <c r="G45" s="361" t="s">
        <v>154</v>
      </c>
      <c r="H45" s="362">
        <f>H46</f>
        <v>-14.4</v>
      </c>
      <c r="I45" s="355">
        <f>I46</f>
        <v>8</v>
      </c>
      <c r="J45" s="355">
        <f>J47</f>
        <v>144</v>
      </c>
    </row>
    <row r="46" spans="1:10" ht="22.5">
      <c r="A46" s="366">
        <v>37</v>
      </c>
      <c r="B46" s="353" t="s">
        <v>389</v>
      </c>
      <c r="C46" s="354" t="s">
        <v>148</v>
      </c>
      <c r="D46" s="354" t="s">
        <v>141</v>
      </c>
      <c r="E46" s="354" t="s">
        <v>137</v>
      </c>
      <c r="F46" s="354" t="s">
        <v>392</v>
      </c>
      <c r="G46" s="361" t="s">
        <v>154</v>
      </c>
      <c r="H46" s="362">
        <f>H47</f>
        <v>-14.4</v>
      </c>
      <c r="I46" s="375">
        <f>I48</f>
        <v>8</v>
      </c>
      <c r="J46" s="375">
        <f>J48</f>
        <v>144</v>
      </c>
    </row>
    <row r="47" spans="1:10" ht="25.5" customHeight="1">
      <c r="A47" s="367">
        <v>38</v>
      </c>
      <c r="B47" s="353" t="s">
        <v>394</v>
      </c>
      <c r="C47" s="354" t="s">
        <v>148</v>
      </c>
      <c r="D47" s="354" t="s">
        <v>141</v>
      </c>
      <c r="E47" s="354" t="s">
        <v>137</v>
      </c>
      <c r="F47" s="361" t="s">
        <v>314</v>
      </c>
      <c r="G47" s="361" t="s">
        <v>154</v>
      </c>
      <c r="H47" s="362">
        <f>H48</f>
        <v>-14.4</v>
      </c>
      <c r="I47" s="375">
        <f>I48</f>
        <v>8</v>
      </c>
      <c r="J47" s="375">
        <f>J48</f>
        <v>144</v>
      </c>
    </row>
    <row r="48" spans="1:10" ht="33.75">
      <c r="A48" s="366">
        <v>39</v>
      </c>
      <c r="B48" s="353" t="s">
        <v>132</v>
      </c>
      <c r="C48" s="354" t="s">
        <v>148</v>
      </c>
      <c r="D48" s="354" t="s">
        <v>141</v>
      </c>
      <c r="E48" s="354" t="s">
        <v>137</v>
      </c>
      <c r="F48" s="361" t="s">
        <v>315</v>
      </c>
      <c r="G48" s="361" t="s">
        <v>131</v>
      </c>
      <c r="H48" s="363">
        <v>-14.4</v>
      </c>
      <c r="I48" s="376">
        <v>8</v>
      </c>
      <c r="J48" s="376">
        <v>144</v>
      </c>
    </row>
    <row r="49" spans="1:10" ht="33.75">
      <c r="A49" s="367">
        <v>40</v>
      </c>
      <c r="B49" s="353" t="s">
        <v>272</v>
      </c>
      <c r="C49" s="354" t="s">
        <v>148</v>
      </c>
      <c r="D49" s="354" t="s">
        <v>142</v>
      </c>
      <c r="E49" s="354" t="s">
        <v>126</v>
      </c>
      <c r="F49" s="361" t="s">
        <v>391</v>
      </c>
      <c r="G49" s="361" t="s">
        <v>154</v>
      </c>
      <c r="H49" s="362">
        <f>H50</f>
        <v>-187.9</v>
      </c>
      <c r="I49" s="375">
        <f>I50</f>
        <v>30</v>
      </c>
      <c r="J49" s="375">
        <f>J50</f>
        <v>30</v>
      </c>
    </row>
    <row r="50" spans="1:10" ht="22.5">
      <c r="A50" s="366">
        <v>41</v>
      </c>
      <c r="B50" s="353" t="s">
        <v>396</v>
      </c>
      <c r="C50" s="354" t="s">
        <v>148</v>
      </c>
      <c r="D50" s="354" t="s">
        <v>142</v>
      </c>
      <c r="E50" s="354" t="s">
        <v>126</v>
      </c>
      <c r="F50" s="361" t="s">
        <v>397</v>
      </c>
      <c r="G50" s="361" t="s">
        <v>154</v>
      </c>
      <c r="H50" s="362">
        <f>H51</f>
        <v>-187.9</v>
      </c>
      <c r="I50" s="355">
        <f>I52</f>
        <v>30</v>
      </c>
      <c r="J50" s="355">
        <f>J52</f>
        <v>30</v>
      </c>
    </row>
    <row r="51" spans="1:10" ht="25.5" customHeight="1">
      <c r="A51" s="367">
        <v>42</v>
      </c>
      <c r="B51" s="353" t="s">
        <v>398</v>
      </c>
      <c r="C51" s="354" t="s">
        <v>148</v>
      </c>
      <c r="D51" s="354" t="s">
        <v>142</v>
      </c>
      <c r="E51" s="354" t="s">
        <v>126</v>
      </c>
      <c r="F51" s="361" t="s">
        <v>316</v>
      </c>
      <c r="G51" s="361" t="s">
        <v>154</v>
      </c>
      <c r="H51" s="362">
        <f>H52</f>
        <v>-187.9</v>
      </c>
      <c r="I51" s="375">
        <f>I52</f>
        <v>30</v>
      </c>
      <c r="J51" s="375">
        <f>J52</f>
        <v>30</v>
      </c>
    </row>
    <row r="52" spans="1:10" ht="15" customHeight="1">
      <c r="A52" s="366">
        <v>43</v>
      </c>
      <c r="B52" s="353" t="s">
        <v>132</v>
      </c>
      <c r="C52" s="354" t="s">
        <v>148</v>
      </c>
      <c r="D52" s="354" t="s">
        <v>142</v>
      </c>
      <c r="E52" s="354" t="s">
        <v>126</v>
      </c>
      <c r="F52" s="361" t="s">
        <v>317</v>
      </c>
      <c r="G52" s="361" t="s">
        <v>131</v>
      </c>
      <c r="H52" s="362">
        <v>-187.9</v>
      </c>
      <c r="I52" s="375">
        <v>30</v>
      </c>
      <c r="J52" s="375">
        <v>30</v>
      </c>
    </row>
    <row r="53" spans="1:10" ht="33.75">
      <c r="A53" s="367">
        <v>44</v>
      </c>
      <c r="B53" s="353" t="s">
        <v>272</v>
      </c>
      <c r="C53" s="354" t="s">
        <v>148</v>
      </c>
      <c r="D53" s="354" t="s">
        <v>140</v>
      </c>
      <c r="E53" s="354" t="s">
        <v>126</v>
      </c>
      <c r="F53" s="361" t="s">
        <v>391</v>
      </c>
      <c r="G53" s="361" t="s">
        <v>154</v>
      </c>
      <c r="H53" s="362">
        <v>0</v>
      </c>
      <c r="I53" s="355">
        <v>72</v>
      </c>
      <c r="J53" s="355">
        <v>72</v>
      </c>
    </row>
    <row r="54" spans="1:10" ht="22.5">
      <c r="A54" s="366">
        <v>45</v>
      </c>
      <c r="B54" s="353" t="s">
        <v>396</v>
      </c>
      <c r="C54" s="354" t="s">
        <v>148</v>
      </c>
      <c r="D54" s="354" t="s">
        <v>140</v>
      </c>
      <c r="E54" s="354" t="s">
        <v>126</v>
      </c>
      <c r="F54" s="354" t="s">
        <v>397</v>
      </c>
      <c r="G54" s="354" t="s">
        <v>154</v>
      </c>
      <c r="H54" s="360">
        <v>0</v>
      </c>
      <c r="I54" s="375">
        <v>72</v>
      </c>
      <c r="J54" s="375">
        <v>72</v>
      </c>
    </row>
    <row r="55" spans="1:10">
      <c r="A55" s="367">
        <v>46</v>
      </c>
      <c r="B55" s="353" t="s">
        <v>399</v>
      </c>
      <c r="C55" s="354" t="s">
        <v>148</v>
      </c>
      <c r="D55" s="354" t="s">
        <v>140</v>
      </c>
      <c r="E55" s="354" t="s">
        <v>126</v>
      </c>
      <c r="F55" s="354" t="s">
        <v>319</v>
      </c>
      <c r="G55" s="354" t="s">
        <v>154</v>
      </c>
      <c r="H55" s="360">
        <v>0</v>
      </c>
      <c r="I55" s="375">
        <v>72</v>
      </c>
      <c r="J55" s="375">
        <v>72</v>
      </c>
    </row>
    <row r="56" spans="1:10" ht="22.5">
      <c r="A56" s="366">
        <v>47</v>
      </c>
      <c r="B56" s="353" t="s">
        <v>144</v>
      </c>
      <c r="C56" s="354" t="s">
        <v>148</v>
      </c>
      <c r="D56" s="354" t="s">
        <v>140</v>
      </c>
      <c r="E56" s="354" t="s">
        <v>126</v>
      </c>
      <c r="F56" s="354" t="s">
        <v>318</v>
      </c>
      <c r="G56" s="354" t="s">
        <v>320</v>
      </c>
      <c r="H56" s="360">
        <v>0</v>
      </c>
      <c r="I56" s="375">
        <v>72</v>
      </c>
      <c r="J56" s="375">
        <v>72</v>
      </c>
    </row>
    <row r="57" spans="1:10" ht="12.75" customHeight="1">
      <c r="A57" s="367">
        <v>48</v>
      </c>
      <c r="B57" s="353" t="s">
        <v>272</v>
      </c>
      <c r="C57" s="354" t="s">
        <v>148</v>
      </c>
      <c r="D57" s="354" t="s">
        <v>143</v>
      </c>
      <c r="E57" s="354" t="s">
        <v>141</v>
      </c>
      <c r="F57" s="354" t="s">
        <v>391</v>
      </c>
      <c r="G57" s="354" t="s">
        <v>154</v>
      </c>
      <c r="H57" s="360">
        <f>H58</f>
        <v>-236.7</v>
      </c>
      <c r="I57" s="375">
        <f>I58</f>
        <v>261.3</v>
      </c>
      <c r="J57" s="375">
        <f>J58</f>
        <v>261.3</v>
      </c>
    </row>
    <row r="58" spans="1:10" ht="22.5">
      <c r="A58" s="366">
        <v>49</v>
      </c>
      <c r="B58" s="353" t="s">
        <v>396</v>
      </c>
      <c r="C58" s="354" t="s">
        <v>148</v>
      </c>
      <c r="D58" s="354" t="s">
        <v>143</v>
      </c>
      <c r="E58" s="354" t="s">
        <v>141</v>
      </c>
      <c r="F58" s="354" t="s">
        <v>400</v>
      </c>
      <c r="G58" s="354" t="s">
        <v>154</v>
      </c>
      <c r="H58" s="360">
        <f>H59</f>
        <v>-236.7</v>
      </c>
      <c r="I58" s="355">
        <f>I60+I62+I63+I61</f>
        <v>261.3</v>
      </c>
      <c r="J58" s="355">
        <f>J60+J62+J63+J61</f>
        <v>261.3</v>
      </c>
    </row>
    <row r="59" spans="1:10">
      <c r="A59" s="367">
        <v>50</v>
      </c>
      <c r="B59" s="353" t="s">
        <v>401</v>
      </c>
      <c r="C59" s="354" t="s">
        <v>148</v>
      </c>
      <c r="D59" s="354" t="s">
        <v>143</v>
      </c>
      <c r="E59" s="354" t="s">
        <v>141</v>
      </c>
      <c r="F59" s="354" t="s">
        <v>321</v>
      </c>
      <c r="G59" s="354" t="s">
        <v>154</v>
      </c>
      <c r="H59" s="360">
        <f>H60+H61+H62+H63</f>
        <v>-236.7</v>
      </c>
      <c r="I59" s="375">
        <f>I60+I61+I62+I63</f>
        <v>261.3</v>
      </c>
      <c r="J59" s="375">
        <f>J60+J61+J62+J63</f>
        <v>261.3</v>
      </c>
    </row>
    <row r="60" spans="1:10" ht="22.5">
      <c r="A60" s="366">
        <v>51</v>
      </c>
      <c r="B60" s="365" t="s">
        <v>298</v>
      </c>
      <c r="C60" s="354" t="s">
        <v>148</v>
      </c>
      <c r="D60" s="354" t="s">
        <v>143</v>
      </c>
      <c r="E60" s="354" t="s">
        <v>141</v>
      </c>
      <c r="F60" s="354" t="s">
        <v>322</v>
      </c>
      <c r="G60" s="354" t="s">
        <v>129</v>
      </c>
      <c r="H60" s="360">
        <v>-268.5</v>
      </c>
      <c r="I60" s="375">
        <v>101.9</v>
      </c>
      <c r="J60" s="375">
        <v>101.9</v>
      </c>
    </row>
    <row r="61" spans="1:10" ht="24" customHeight="1">
      <c r="A61" s="367">
        <v>52</v>
      </c>
      <c r="B61" s="365" t="s">
        <v>323</v>
      </c>
      <c r="C61" s="354" t="s">
        <v>148</v>
      </c>
      <c r="D61" s="354" t="s">
        <v>143</v>
      </c>
      <c r="E61" s="354" t="s">
        <v>141</v>
      </c>
      <c r="F61" s="354" t="s">
        <v>324</v>
      </c>
      <c r="G61" s="354" t="s">
        <v>303</v>
      </c>
      <c r="H61" s="360">
        <v>30.8</v>
      </c>
      <c r="I61" s="375">
        <v>30.8</v>
      </c>
      <c r="J61" s="375">
        <v>30.8</v>
      </c>
    </row>
    <row r="62" spans="1:10" ht="23.25" customHeight="1">
      <c r="A62" s="366">
        <v>53</v>
      </c>
      <c r="B62" s="353" t="s">
        <v>132</v>
      </c>
      <c r="C62" s="354" t="s">
        <v>148</v>
      </c>
      <c r="D62" s="354" t="s">
        <v>143</v>
      </c>
      <c r="E62" s="354" t="s">
        <v>141</v>
      </c>
      <c r="F62" s="354" t="s">
        <v>325</v>
      </c>
      <c r="G62" s="354" t="s">
        <v>131</v>
      </c>
      <c r="H62" s="360">
        <v>-3</v>
      </c>
      <c r="I62" s="375">
        <v>124.6</v>
      </c>
      <c r="J62" s="375">
        <v>124.6</v>
      </c>
    </row>
    <row r="63" spans="1:10" ht="22.5">
      <c r="A63" s="367">
        <v>54</v>
      </c>
      <c r="B63" s="353" t="s">
        <v>133</v>
      </c>
      <c r="C63" s="354" t="s">
        <v>148</v>
      </c>
      <c r="D63" s="354" t="s">
        <v>143</v>
      </c>
      <c r="E63" s="354" t="s">
        <v>141</v>
      </c>
      <c r="F63" s="354" t="s">
        <v>326</v>
      </c>
      <c r="G63" s="354" t="s">
        <v>135</v>
      </c>
      <c r="H63" s="360">
        <v>4</v>
      </c>
      <c r="I63" s="375">
        <v>4</v>
      </c>
      <c r="J63" s="375">
        <v>4</v>
      </c>
    </row>
    <row r="64" spans="1:10">
      <c r="A64" s="366">
        <v>55</v>
      </c>
      <c r="B64" s="353" t="s">
        <v>145</v>
      </c>
      <c r="C64" s="354" t="s">
        <v>148</v>
      </c>
      <c r="D64" s="354" t="s">
        <v>146</v>
      </c>
      <c r="E64" s="354" t="s">
        <v>146</v>
      </c>
      <c r="F64" s="354" t="s">
        <v>391</v>
      </c>
      <c r="G64" s="354" t="s">
        <v>147</v>
      </c>
      <c r="H64" s="360"/>
      <c r="I64" s="375">
        <f>I65</f>
        <v>3335.9</v>
      </c>
      <c r="J64" s="375">
        <f>J65</f>
        <v>3355.8</v>
      </c>
    </row>
    <row r="65" spans="1:10">
      <c r="A65" s="356"/>
      <c r="B65" s="473" t="s">
        <v>402</v>
      </c>
      <c r="C65" s="473"/>
      <c r="D65" s="473"/>
      <c r="E65" s="473"/>
      <c r="F65" s="473"/>
      <c r="G65" s="473"/>
      <c r="H65" s="368">
        <f>H57+H53+H49+H45+H41+H37+H30+H10</f>
        <v>-396.7</v>
      </c>
      <c r="I65" s="368">
        <f>I57+I53+I49+I45+I41+I37+I30+I10</f>
        <v>3335.9</v>
      </c>
      <c r="J65" s="371">
        <f>J57+J53+J49+J45+J41+J37+J30+J10</f>
        <v>3355.8</v>
      </c>
    </row>
  </sheetData>
  <mergeCells count="4">
    <mergeCell ref="A6:I6"/>
    <mergeCell ref="G7:I7"/>
    <mergeCell ref="C1:J4"/>
    <mergeCell ref="B65:G65"/>
  </mergeCells>
  <pageMargins left="0.98425196850393704" right="0" top="0.55118110236220474" bottom="0.39370078740157483" header="0.31496062992125984" footer="0.39370078740157483"/>
  <pageSetup paperSize="9" scale="6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3"/>
  <sheetViews>
    <sheetView view="pageBreakPreview" zoomScale="60" zoomScaleNormal="90" workbookViewId="0">
      <selection activeCell="I6" sqref="I6"/>
    </sheetView>
  </sheetViews>
  <sheetFormatPr defaultColWidth="8.85546875" defaultRowHeight="12.75"/>
  <cols>
    <col min="1" max="1" width="9.42578125" style="64" customWidth="1"/>
    <col min="2" max="2" width="54.5703125" style="74" customWidth="1"/>
    <col min="3" max="8" width="0" style="75" hidden="1" customWidth="1"/>
    <col min="9" max="9" width="19" style="64" customWidth="1"/>
    <col min="10" max="10" width="20" style="64" customWidth="1"/>
    <col min="11" max="11" width="21" style="64" customWidth="1"/>
    <col min="12" max="12" width="14" style="64" bestFit="1" customWidth="1"/>
    <col min="13" max="16384" width="8.85546875" style="64"/>
  </cols>
  <sheetData>
    <row r="1" spans="1:13" s="54" customFormat="1" ht="100.5" customHeight="1">
      <c r="B1" s="65"/>
      <c r="C1" s="66"/>
      <c r="D1" s="66"/>
      <c r="E1" s="66"/>
      <c r="F1" s="66"/>
      <c r="G1" s="66"/>
      <c r="H1" s="66"/>
      <c r="J1" s="158"/>
      <c r="K1" s="474" t="s">
        <v>345</v>
      </c>
      <c r="L1" s="474"/>
    </row>
    <row r="2" spans="1:13" ht="99.75" customHeight="1">
      <c r="A2" s="475" t="s">
        <v>346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</row>
    <row r="3" spans="1:13" ht="17.45" customHeight="1">
      <c r="B3" s="78"/>
      <c r="C3" s="79"/>
      <c r="D3" s="79"/>
      <c r="E3" s="79"/>
      <c r="F3" s="79"/>
      <c r="G3" s="79"/>
      <c r="H3" s="64"/>
    </row>
    <row r="4" spans="1:13" ht="17.25" customHeight="1">
      <c r="B4" s="52"/>
      <c r="C4" s="53"/>
      <c r="D4" s="53"/>
      <c r="E4" s="53"/>
      <c r="F4" s="53"/>
      <c r="G4" s="53"/>
      <c r="H4" s="54"/>
      <c r="K4" s="480" t="s">
        <v>90</v>
      </c>
      <c r="L4" s="480"/>
    </row>
    <row r="5" spans="1:13" ht="31.7" customHeight="1">
      <c r="A5" s="476" t="s">
        <v>55</v>
      </c>
      <c r="B5" s="476" t="s">
        <v>91</v>
      </c>
      <c r="C5" s="71">
        <v>2008</v>
      </c>
      <c r="D5" s="71">
        <v>2010</v>
      </c>
      <c r="E5" s="71">
        <v>2010</v>
      </c>
      <c r="F5" s="71" t="s">
        <v>92</v>
      </c>
      <c r="G5" s="71" t="s">
        <v>93</v>
      </c>
      <c r="H5" s="57">
        <v>2011</v>
      </c>
      <c r="I5" s="477" t="s">
        <v>252</v>
      </c>
      <c r="J5" s="478"/>
      <c r="K5" s="478"/>
      <c r="L5" s="479"/>
    </row>
    <row r="6" spans="1:13" ht="91.5" customHeight="1">
      <c r="A6" s="476"/>
      <c r="B6" s="476"/>
      <c r="C6" s="71"/>
      <c r="D6" s="71"/>
      <c r="E6" s="71"/>
      <c r="F6" s="71"/>
      <c r="G6" s="71"/>
      <c r="H6" s="57"/>
      <c r="I6" s="57" t="s">
        <v>94</v>
      </c>
      <c r="J6" s="57" t="s">
        <v>95</v>
      </c>
      <c r="K6" s="174" t="s">
        <v>121</v>
      </c>
      <c r="L6" s="174" t="s">
        <v>105</v>
      </c>
    </row>
    <row r="7" spans="1:13" s="54" customFormat="1" ht="20.25" customHeight="1">
      <c r="A7" s="161">
        <v>1</v>
      </c>
      <c r="B7" s="161">
        <v>2</v>
      </c>
      <c r="C7" s="162"/>
      <c r="D7" s="162"/>
      <c r="E7" s="162"/>
      <c r="F7" s="162"/>
      <c r="G7" s="162"/>
      <c r="H7" s="161"/>
      <c r="I7" s="161">
        <v>3</v>
      </c>
      <c r="J7" s="161">
        <v>4</v>
      </c>
      <c r="K7" s="161">
        <v>5</v>
      </c>
      <c r="L7" s="161">
        <v>6</v>
      </c>
    </row>
    <row r="8" spans="1:13" ht="16.5">
      <c r="A8" s="175"/>
      <c r="B8" s="176" t="s">
        <v>96</v>
      </c>
      <c r="C8" s="177"/>
      <c r="D8" s="177"/>
      <c r="E8" s="177"/>
      <c r="F8" s="177"/>
      <c r="G8" s="177"/>
      <c r="H8" s="177"/>
      <c r="I8" s="178"/>
      <c r="J8" s="178"/>
      <c r="K8" s="178"/>
      <c r="L8" s="80"/>
    </row>
    <row r="9" spans="1:13" s="184" customFormat="1" ht="18.600000000000001" customHeight="1">
      <c r="A9" s="179">
        <v>1</v>
      </c>
      <c r="B9" s="180" t="s">
        <v>97</v>
      </c>
      <c r="C9" s="181"/>
      <c r="D9" s="181"/>
      <c r="E9" s="181"/>
      <c r="F9" s="181"/>
      <c r="G9" s="181"/>
      <c r="H9" s="181"/>
      <c r="I9" s="182"/>
      <c r="J9" s="182"/>
      <c r="K9" s="182"/>
      <c r="L9" s="183"/>
    </row>
    <row r="10" spans="1:13" ht="23.25" customHeight="1">
      <c r="A10" s="72" t="s">
        <v>98</v>
      </c>
      <c r="B10" s="176" t="s">
        <v>104</v>
      </c>
      <c r="C10" s="177"/>
      <c r="D10" s="177"/>
      <c r="E10" s="177"/>
      <c r="F10" s="177"/>
      <c r="G10" s="177"/>
      <c r="H10" s="177"/>
      <c r="I10" s="58"/>
      <c r="J10" s="58"/>
      <c r="K10" s="185"/>
      <c r="L10" s="80"/>
      <c r="M10" s="186"/>
    </row>
    <row r="11" spans="1:13" ht="23.25" customHeight="1">
      <c r="A11" s="72" t="s">
        <v>99</v>
      </c>
      <c r="B11" s="56" t="s">
        <v>103</v>
      </c>
      <c r="C11" s="57"/>
      <c r="D11" s="57"/>
      <c r="E11" s="57"/>
      <c r="F11" s="57"/>
      <c r="G11" s="57"/>
      <c r="H11" s="57"/>
      <c r="I11" s="58"/>
      <c r="J11" s="58"/>
      <c r="K11" s="73"/>
      <c r="L11" s="80"/>
    </row>
    <row r="12" spans="1:13" ht="24.75" customHeight="1">
      <c r="A12" s="72" t="s">
        <v>100</v>
      </c>
      <c r="B12" s="56" t="s">
        <v>103</v>
      </c>
      <c r="C12" s="57"/>
      <c r="D12" s="57"/>
      <c r="E12" s="57"/>
      <c r="F12" s="57"/>
      <c r="G12" s="57"/>
      <c r="H12" s="57"/>
      <c r="I12" s="58"/>
      <c r="J12" s="58"/>
      <c r="K12" s="73"/>
      <c r="L12" s="80"/>
    </row>
    <row r="13" spans="1:13" ht="20.25" customHeight="1">
      <c r="A13" s="72" t="s">
        <v>101</v>
      </c>
      <c r="B13" s="56" t="s">
        <v>103</v>
      </c>
      <c r="C13" s="57"/>
      <c r="D13" s="57"/>
      <c r="E13" s="57"/>
      <c r="F13" s="57"/>
      <c r="G13" s="57"/>
      <c r="H13" s="57"/>
      <c r="I13" s="58"/>
      <c r="J13" s="58"/>
      <c r="K13" s="73"/>
      <c r="L13" s="80"/>
    </row>
    <row r="14" spans="1:13" ht="31.5" customHeight="1">
      <c r="A14" s="72" t="s">
        <v>102</v>
      </c>
      <c r="B14" s="56" t="s">
        <v>103</v>
      </c>
      <c r="C14" s="57"/>
      <c r="D14" s="57"/>
      <c r="E14" s="57"/>
      <c r="F14" s="57"/>
      <c r="G14" s="57"/>
      <c r="H14" s="57"/>
      <c r="I14" s="58"/>
      <c r="J14" s="58"/>
      <c r="K14" s="73"/>
      <c r="L14" s="80"/>
    </row>
    <row r="15" spans="1:13" ht="37.5" customHeight="1">
      <c r="A15" s="59"/>
      <c r="B15" s="60"/>
      <c r="C15" s="61"/>
      <c r="D15" s="61"/>
      <c r="E15" s="61"/>
      <c r="F15" s="61"/>
      <c r="G15" s="61"/>
      <c r="H15" s="61"/>
      <c r="I15" s="62"/>
      <c r="J15" s="62"/>
      <c r="K15" s="62"/>
      <c r="L15" s="63"/>
      <c r="M15" s="63"/>
    </row>
    <row r="16" spans="1:13" ht="15.75">
      <c r="A16" s="59"/>
      <c r="B16" s="65"/>
      <c r="C16" s="66"/>
      <c r="D16" s="66"/>
      <c r="E16" s="66"/>
      <c r="F16" s="66"/>
      <c r="G16" s="66"/>
      <c r="H16" s="66"/>
      <c r="I16" s="63"/>
      <c r="J16" s="81"/>
      <c r="K16" s="63"/>
      <c r="L16" s="63"/>
      <c r="M16" s="63"/>
    </row>
    <row r="17" spans="1:13" ht="15.75">
      <c r="A17" s="59"/>
      <c r="B17" s="65"/>
      <c r="C17" s="66"/>
      <c r="D17" s="66"/>
      <c r="E17" s="66"/>
      <c r="F17" s="66"/>
      <c r="G17" s="66"/>
      <c r="H17" s="66"/>
      <c r="I17" s="63"/>
      <c r="J17" s="63"/>
      <c r="K17" s="63"/>
      <c r="L17" s="63"/>
      <c r="M17" s="63"/>
    </row>
    <row r="18" spans="1:13" ht="15.75">
      <c r="A18" s="59"/>
      <c r="B18" s="65"/>
      <c r="C18" s="66"/>
      <c r="D18" s="66"/>
      <c r="E18" s="66"/>
      <c r="F18" s="66"/>
      <c r="G18" s="66"/>
      <c r="H18" s="66"/>
      <c r="I18" s="63"/>
      <c r="J18" s="63"/>
      <c r="K18" s="63"/>
      <c r="L18" s="63"/>
      <c r="M18" s="63"/>
    </row>
    <row r="19" spans="1:13" ht="15.75">
      <c r="A19" s="59"/>
      <c r="B19" s="65"/>
      <c r="C19" s="66"/>
      <c r="D19" s="66"/>
      <c r="E19" s="66"/>
      <c r="F19" s="66"/>
      <c r="G19" s="66"/>
      <c r="H19" s="66"/>
      <c r="I19" s="63"/>
      <c r="J19" s="63"/>
      <c r="K19" s="63"/>
      <c r="L19" s="63"/>
      <c r="M19" s="63"/>
    </row>
    <row r="20" spans="1:13" ht="15.75">
      <c r="A20" s="59"/>
      <c r="B20" s="65"/>
      <c r="C20" s="66"/>
      <c r="D20" s="66"/>
      <c r="E20" s="66"/>
      <c r="F20" s="66"/>
      <c r="G20" s="66"/>
      <c r="H20" s="66"/>
      <c r="I20" s="63"/>
      <c r="J20" s="63"/>
      <c r="K20" s="63"/>
      <c r="L20" s="63"/>
      <c r="M20" s="63"/>
    </row>
    <row r="21" spans="1:13" ht="15.75">
      <c r="A21" s="67"/>
      <c r="B21" s="65"/>
      <c r="C21" s="66"/>
      <c r="D21" s="66"/>
      <c r="E21" s="66"/>
      <c r="F21" s="66"/>
      <c r="G21" s="66"/>
      <c r="H21" s="66"/>
      <c r="I21" s="63"/>
      <c r="J21" s="63"/>
      <c r="K21" s="63"/>
      <c r="L21" s="63"/>
      <c r="M21" s="63"/>
    </row>
    <row r="22" spans="1:13" ht="15.75">
      <c r="A22" s="68"/>
      <c r="B22" s="65"/>
      <c r="C22" s="66"/>
      <c r="D22" s="66"/>
      <c r="E22" s="66"/>
      <c r="F22" s="66"/>
      <c r="G22" s="66"/>
      <c r="H22" s="66"/>
      <c r="I22" s="63"/>
      <c r="J22" s="63"/>
      <c r="K22" s="63"/>
      <c r="L22" s="63"/>
      <c r="M22" s="63"/>
    </row>
    <row r="23" spans="1:13" ht="15.75">
      <c r="A23" s="68"/>
      <c r="B23" s="65"/>
      <c r="C23" s="66"/>
      <c r="D23" s="66"/>
      <c r="E23" s="66"/>
      <c r="F23" s="66"/>
      <c r="G23" s="66"/>
      <c r="H23" s="66"/>
      <c r="I23" s="63"/>
      <c r="J23" s="63"/>
      <c r="K23" s="63"/>
      <c r="L23" s="63"/>
      <c r="M23" s="63"/>
    </row>
    <row r="24" spans="1:13" ht="15.75">
      <c r="A24" s="69"/>
      <c r="B24" s="65"/>
      <c r="C24" s="66"/>
      <c r="D24" s="66"/>
      <c r="E24" s="66"/>
      <c r="F24" s="66"/>
      <c r="G24" s="66"/>
      <c r="H24" s="66"/>
      <c r="I24" s="63"/>
      <c r="J24" s="63"/>
      <c r="K24" s="63"/>
      <c r="L24" s="63"/>
      <c r="M24" s="63"/>
    </row>
    <row r="25" spans="1:13" ht="15.75">
      <c r="A25" s="69"/>
      <c r="B25" s="65"/>
      <c r="C25" s="66"/>
      <c r="D25" s="66"/>
      <c r="E25" s="66"/>
      <c r="F25" s="66"/>
      <c r="G25" s="66"/>
      <c r="H25" s="66"/>
      <c r="I25" s="63"/>
      <c r="J25" s="63"/>
      <c r="K25" s="63"/>
      <c r="L25" s="63"/>
      <c r="M25" s="63"/>
    </row>
    <row r="26" spans="1:13" ht="15.75">
      <c r="A26" s="69"/>
      <c r="B26" s="65"/>
      <c r="C26" s="66"/>
      <c r="D26" s="66"/>
      <c r="E26" s="66"/>
      <c r="F26" s="66"/>
      <c r="G26" s="66"/>
      <c r="H26" s="66"/>
      <c r="I26" s="63"/>
      <c r="J26" s="63"/>
      <c r="K26" s="63"/>
      <c r="L26" s="63"/>
      <c r="M26" s="63"/>
    </row>
    <row r="27" spans="1:13" ht="15.75">
      <c r="A27" s="69"/>
      <c r="B27" s="65"/>
      <c r="C27" s="66"/>
      <c r="D27" s="66"/>
      <c r="E27" s="66"/>
      <c r="F27" s="66"/>
      <c r="G27" s="66"/>
      <c r="H27" s="66"/>
      <c r="I27" s="63"/>
      <c r="J27" s="63"/>
      <c r="K27" s="63"/>
      <c r="L27" s="63"/>
      <c r="M27" s="63"/>
    </row>
    <row r="28" spans="1:13" ht="15.75">
      <c r="A28" s="69"/>
      <c r="B28" s="65"/>
      <c r="C28" s="66"/>
      <c r="D28" s="66"/>
      <c r="E28" s="66"/>
      <c r="F28" s="66"/>
      <c r="G28" s="66"/>
      <c r="H28" s="66"/>
      <c r="I28" s="63"/>
      <c r="J28" s="63"/>
      <c r="K28" s="63"/>
      <c r="L28" s="63"/>
      <c r="M28" s="63"/>
    </row>
    <row r="29" spans="1:13" ht="15.75">
      <c r="A29" s="70"/>
      <c r="B29" s="65"/>
      <c r="C29" s="66"/>
      <c r="D29" s="66"/>
      <c r="E29" s="66"/>
      <c r="F29" s="66"/>
      <c r="G29" s="66"/>
      <c r="H29" s="66"/>
    </row>
    <row r="30" spans="1:13" ht="15.75">
      <c r="A30" s="70"/>
      <c r="B30" s="65"/>
      <c r="C30" s="66"/>
      <c r="D30" s="66"/>
      <c r="E30" s="66"/>
      <c r="F30" s="66"/>
      <c r="G30" s="66"/>
      <c r="H30" s="66"/>
    </row>
    <row r="31" spans="1:13" ht="15.75">
      <c r="A31" s="70"/>
      <c r="B31" s="65"/>
      <c r="C31" s="66"/>
      <c r="D31" s="66"/>
      <c r="E31" s="66"/>
      <c r="F31" s="66"/>
      <c r="G31" s="66"/>
      <c r="H31" s="66"/>
    </row>
    <row r="32" spans="1:13" ht="15.75">
      <c r="A32" s="70"/>
      <c r="B32" s="65"/>
      <c r="C32" s="66"/>
      <c r="D32" s="66"/>
      <c r="E32" s="66"/>
      <c r="F32" s="66"/>
      <c r="G32" s="66"/>
      <c r="H32" s="66"/>
    </row>
    <row r="33" spans="1:8" ht="15.75">
      <c r="A33" s="70"/>
      <c r="B33" s="65"/>
      <c r="C33" s="66"/>
      <c r="D33" s="66"/>
      <c r="E33" s="66"/>
      <c r="F33" s="66"/>
      <c r="G33" s="66"/>
      <c r="H33" s="66"/>
    </row>
    <row r="34" spans="1:8" ht="15.75">
      <c r="A34" s="70"/>
      <c r="B34" s="65"/>
      <c r="C34" s="66"/>
      <c r="D34" s="66"/>
      <c r="E34" s="66"/>
      <c r="F34" s="66"/>
      <c r="G34" s="66"/>
      <c r="H34" s="66"/>
    </row>
    <row r="35" spans="1:8" ht="15.75">
      <c r="A35" s="70"/>
      <c r="B35" s="65"/>
      <c r="C35" s="66"/>
      <c r="D35" s="66"/>
      <c r="E35" s="66"/>
      <c r="F35" s="66"/>
      <c r="G35" s="66"/>
      <c r="H35" s="66"/>
    </row>
    <row r="36" spans="1:8" ht="15.75">
      <c r="A36" s="70"/>
      <c r="B36" s="65"/>
      <c r="C36" s="66"/>
      <c r="D36" s="66"/>
      <c r="E36" s="66"/>
      <c r="F36" s="66"/>
      <c r="G36" s="66"/>
      <c r="H36" s="66"/>
    </row>
    <row r="37" spans="1:8" ht="15.75">
      <c r="A37" s="70"/>
      <c r="B37" s="65"/>
      <c r="C37" s="66"/>
      <c r="D37" s="66"/>
      <c r="E37" s="66"/>
      <c r="F37" s="66"/>
      <c r="G37" s="66"/>
      <c r="H37" s="66"/>
    </row>
    <row r="38" spans="1:8" ht="15.75">
      <c r="A38" s="70"/>
      <c r="B38" s="65"/>
      <c r="C38" s="66"/>
      <c r="D38" s="66"/>
      <c r="E38" s="66"/>
      <c r="F38" s="66"/>
      <c r="G38" s="66"/>
      <c r="H38" s="66"/>
    </row>
    <row r="39" spans="1:8" ht="15.75">
      <c r="A39" s="70"/>
      <c r="B39" s="65"/>
      <c r="C39" s="66"/>
      <c r="D39" s="66"/>
      <c r="E39" s="66"/>
      <c r="F39" s="66"/>
      <c r="G39" s="66"/>
      <c r="H39" s="66"/>
    </row>
    <row r="40" spans="1:8" ht="15.75">
      <c r="A40" s="70"/>
      <c r="B40" s="65"/>
      <c r="C40" s="66"/>
      <c r="D40" s="66"/>
      <c r="E40" s="66"/>
      <c r="F40" s="66"/>
      <c r="G40" s="66"/>
      <c r="H40" s="66"/>
    </row>
    <row r="41" spans="1:8" ht="15.75">
      <c r="A41" s="70"/>
      <c r="B41" s="65"/>
      <c r="C41" s="66"/>
      <c r="D41" s="66"/>
      <c r="E41" s="66"/>
      <c r="F41" s="66"/>
      <c r="G41" s="66"/>
      <c r="H41" s="66"/>
    </row>
    <row r="42" spans="1:8" ht="15.75">
      <c r="A42" s="70"/>
      <c r="B42" s="65"/>
      <c r="C42" s="66"/>
      <c r="D42" s="66"/>
      <c r="E42" s="66"/>
      <c r="F42" s="66"/>
      <c r="G42" s="66"/>
      <c r="H42" s="66"/>
    </row>
    <row r="43" spans="1:8" ht="15.75">
      <c r="A43" s="54"/>
      <c r="B43" s="65"/>
      <c r="C43" s="66"/>
      <c r="D43" s="66"/>
      <c r="E43" s="66"/>
      <c r="F43" s="66"/>
      <c r="G43" s="66"/>
      <c r="H43" s="66"/>
    </row>
    <row r="44" spans="1:8" ht="15.75">
      <c r="B44" s="65"/>
      <c r="C44" s="66"/>
      <c r="D44" s="66"/>
      <c r="E44" s="66"/>
      <c r="F44" s="66"/>
      <c r="G44" s="66"/>
      <c r="H44" s="66"/>
    </row>
    <row r="45" spans="1:8" ht="15.75">
      <c r="B45" s="65"/>
      <c r="C45" s="66"/>
      <c r="D45" s="66"/>
      <c r="E45" s="66"/>
      <c r="F45" s="66"/>
      <c r="G45" s="66"/>
      <c r="H45" s="66"/>
    </row>
    <row r="46" spans="1:8" ht="15.75">
      <c r="B46" s="65"/>
      <c r="C46" s="66"/>
      <c r="D46" s="66"/>
      <c r="E46" s="66"/>
      <c r="F46" s="66"/>
      <c r="G46" s="66"/>
      <c r="H46" s="66"/>
    </row>
    <row r="47" spans="1:8" ht="15.75">
      <c r="B47" s="65"/>
      <c r="C47" s="66"/>
      <c r="D47" s="66"/>
      <c r="E47" s="66"/>
      <c r="F47" s="66"/>
      <c r="G47" s="66"/>
      <c r="H47" s="66"/>
    </row>
    <row r="48" spans="1:8" ht="15.75">
      <c r="B48" s="65"/>
      <c r="C48" s="66"/>
      <c r="D48" s="66"/>
      <c r="E48" s="66"/>
      <c r="F48" s="66"/>
      <c r="G48" s="66"/>
      <c r="H48" s="66"/>
    </row>
    <row r="49" spans="2:8" ht="15.75">
      <c r="B49" s="65"/>
      <c r="C49" s="66"/>
      <c r="D49" s="66"/>
      <c r="E49" s="66"/>
      <c r="F49" s="66"/>
      <c r="G49" s="66"/>
      <c r="H49" s="66"/>
    </row>
    <row r="50" spans="2:8" ht="15.75">
      <c r="B50" s="65"/>
      <c r="C50" s="66"/>
      <c r="D50" s="66"/>
      <c r="E50" s="66"/>
      <c r="F50" s="66"/>
      <c r="G50" s="66"/>
      <c r="H50" s="66"/>
    </row>
    <row r="51" spans="2:8" ht="15.75">
      <c r="B51" s="65"/>
      <c r="C51" s="66"/>
      <c r="D51" s="66"/>
      <c r="E51" s="66"/>
      <c r="F51" s="66"/>
      <c r="G51" s="66"/>
      <c r="H51" s="66"/>
    </row>
    <row r="52" spans="2:8" ht="15.75">
      <c r="B52" s="65"/>
      <c r="C52" s="66"/>
      <c r="D52" s="66"/>
      <c r="E52" s="66"/>
      <c r="F52" s="66"/>
      <c r="G52" s="66"/>
      <c r="H52" s="66"/>
    </row>
    <row r="53" spans="2:8" ht="15.75">
      <c r="B53" s="65"/>
      <c r="C53" s="66"/>
      <c r="D53" s="66"/>
      <c r="E53" s="66"/>
      <c r="F53" s="66"/>
      <c r="G53" s="66"/>
      <c r="H53" s="66"/>
    </row>
  </sheetData>
  <sheetProtection selectLockedCells="1" selectUnlockedCells="1"/>
  <mergeCells count="6">
    <mergeCell ref="K1:L1"/>
    <mergeCell ref="A2:L2"/>
    <mergeCell ref="A5:A6"/>
    <mergeCell ref="B5:B6"/>
    <mergeCell ref="I5:L5"/>
    <mergeCell ref="K4:L4"/>
  </mergeCells>
  <pageMargins left="0.98425196850393704" right="0.59055118110236227" top="0.98425196850393704" bottom="0.78740157480314965" header="0" footer="0"/>
  <pageSetup paperSize="9" scale="63" firstPageNumber="48" fitToHeight="3" orientation="portrait" useFirstPageNumber="1" horizontalDpi="300" verticalDpi="300" r:id="rId1"/>
  <headerFooter>
    <oddHeader>&amp;C&amp;"Times New Roman,обычный"&amp;16&amp;P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57"/>
  <sheetViews>
    <sheetView view="pageBreakPreview" zoomScale="80" zoomScaleNormal="90" zoomScaleSheetLayoutView="80" workbookViewId="0">
      <selection activeCell="K13" sqref="K13"/>
    </sheetView>
  </sheetViews>
  <sheetFormatPr defaultColWidth="8.85546875" defaultRowHeight="12.75"/>
  <cols>
    <col min="1" max="1" width="9.42578125" style="64" customWidth="1"/>
    <col min="2" max="2" width="54.5703125" style="74" customWidth="1"/>
    <col min="3" max="8" width="0" style="75" hidden="1" customWidth="1"/>
    <col min="9" max="9" width="19" style="64" customWidth="1"/>
    <col min="10" max="10" width="20" style="64" customWidth="1"/>
    <col min="11" max="11" width="21" style="64" customWidth="1"/>
    <col min="12" max="12" width="14" style="64" customWidth="1"/>
    <col min="13" max="16" width="23" style="64" customWidth="1"/>
    <col min="17" max="16384" width="8.85546875" style="64"/>
  </cols>
  <sheetData>
    <row r="1" spans="1:16" ht="79.5" customHeight="1">
      <c r="J1" s="103"/>
      <c r="K1" s="482"/>
      <c r="L1" s="482"/>
      <c r="O1" s="481" t="s">
        <v>347</v>
      </c>
      <c r="P1" s="481"/>
    </row>
    <row r="2" spans="1:16" ht="15.6" customHeight="1">
      <c r="B2" s="52"/>
      <c r="C2" s="53"/>
      <c r="D2" s="76"/>
      <c r="E2" s="76"/>
      <c r="F2" s="76"/>
      <c r="G2" s="76"/>
      <c r="H2" s="76"/>
      <c r="J2" s="483"/>
      <c r="K2" s="483"/>
    </row>
    <row r="3" spans="1:16" ht="14.1" customHeight="1">
      <c r="B3" s="52"/>
      <c r="C3" s="53"/>
      <c r="D3" s="77"/>
      <c r="E3" s="77"/>
      <c r="F3" s="77"/>
      <c r="G3" s="77"/>
      <c r="H3" s="77"/>
      <c r="I3" s="483"/>
      <c r="J3" s="483"/>
      <c r="K3" s="483"/>
    </row>
    <row r="4" spans="1:16" ht="13.5" customHeight="1">
      <c r="B4" s="52"/>
      <c r="C4" s="53"/>
      <c r="D4" s="77"/>
      <c r="E4" s="77"/>
      <c r="F4" s="77"/>
      <c r="G4" s="77"/>
      <c r="H4" s="77"/>
    </row>
    <row r="5" spans="1:16" ht="18.75" customHeight="1">
      <c r="B5" s="52"/>
      <c r="C5" s="53"/>
      <c r="D5" s="76"/>
      <c r="E5" s="76"/>
      <c r="F5" s="76"/>
      <c r="G5" s="76"/>
      <c r="H5" s="76"/>
    </row>
    <row r="6" spans="1:16" ht="81.95" customHeight="1">
      <c r="A6" s="475" t="s">
        <v>348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</row>
    <row r="7" spans="1:16" ht="17.45" customHeight="1">
      <c r="B7" s="78"/>
      <c r="C7" s="79"/>
      <c r="D7" s="79"/>
      <c r="E7" s="79"/>
      <c r="F7" s="79"/>
      <c r="G7" s="79"/>
      <c r="H7" s="64"/>
    </row>
    <row r="8" spans="1:16" ht="17.25" customHeight="1">
      <c r="B8" s="52"/>
      <c r="C8" s="53"/>
      <c r="D8" s="53"/>
      <c r="E8" s="53"/>
      <c r="F8" s="53"/>
      <c r="G8" s="53"/>
      <c r="H8" s="54"/>
      <c r="P8" s="55" t="s">
        <v>90</v>
      </c>
    </row>
    <row r="9" spans="1:16" ht="31.7" customHeight="1">
      <c r="A9" s="476" t="s">
        <v>55</v>
      </c>
      <c r="B9" s="476" t="s">
        <v>91</v>
      </c>
      <c r="C9" s="71">
        <v>2008</v>
      </c>
      <c r="D9" s="71">
        <v>2010</v>
      </c>
      <c r="E9" s="71">
        <v>2010</v>
      </c>
      <c r="F9" s="71" t="s">
        <v>92</v>
      </c>
      <c r="G9" s="71" t="s">
        <v>93</v>
      </c>
      <c r="H9" s="57">
        <v>2011</v>
      </c>
      <c r="I9" s="477" t="s">
        <v>269</v>
      </c>
      <c r="J9" s="478"/>
      <c r="K9" s="478"/>
      <c r="L9" s="479"/>
      <c r="M9" s="477" t="s">
        <v>349</v>
      </c>
      <c r="N9" s="478"/>
      <c r="O9" s="478"/>
      <c r="P9" s="479"/>
    </row>
    <row r="10" spans="1:16" ht="86.25" customHeight="1">
      <c r="A10" s="476"/>
      <c r="B10" s="476"/>
      <c r="C10" s="71"/>
      <c r="D10" s="71"/>
      <c r="E10" s="71"/>
      <c r="F10" s="71"/>
      <c r="G10" s="71"/>
      <c r="H10" s="57"/>
      <c r="I10" s="57" t="s">
        <v>94</v>
      </c>
      <c r="J10" s="57" t="s">
        <v>95</v>
      </c>
      <c r="K10" s="174" t="s">
        <v>121</v>
      </c>
      <c r="L10" s="174" t="s">
        <v>105</v>
      </c>
      <c r="M10" s="57" t="s">
        <v>94</v>
      </c>
      <c r="N10" s="57" t="s">
        <v>95</v>
      </c>
      <c r="O10" s="174" t="s">
        <v>121</v>
      </c>
      <c r="P10" s="174" t="s">
        <v>105</v>
      </c>
    </row>
    <row r="11" spans="1:16" s="157" customFormat="1" ht="20.25" customHeight="1">
      <c r="A11" s="159">
        <v>1</v>
      </c>
      <c r="B11" s="159">
        <v>2</v>
      </c>
      <c r="C11" s="160"/>
      <c r="D11" s="160"/>
      <c r="E11" s="160"/>
      <c r="F11" s="160"/>
      <c r="G11" s="160"/>
      <c r="H11" s="159"/>
      <c r="I11" s="159">
        <v>3</v>
      </c>
      <c r="J11" s="159">
        <v>4</v>
      </c>
      <c r="K11" s="159">
        <v>5</v>
      </c>
      <c r="L11" s="159">
        <v>6</v>
      </c>
      <c r="M11" s="159">
        <v>3</v>
      </c>
      <c r="N11" s="159">
        <v>4</v>
      </c>
      <c r="O11" s="159">
        <v>5</v>
      </c>
      <c r="P11" s="159">
        <v>6</v>
      </c>
    </row>
    <row r="12" spans="1:16" ht="16.5">
      <c r="A12" s="175"/>
      <c r="B12" s="176" t="s">
        <v>96</v>
      </c>
      <c r="C12" s="177"/>
      <c r="D12" s="177"/>
      <c r="E12" s="177"/>
      <c r="F12" s="177"/>
      <c r="G12" s="177"/>
      <c r="H12" s="177"/>
      <c r="I12" s="178"/>
      <c r="J12" s="178"/>
      <c r="K12" s="178"/>
      <c r="L12" s="80"/>
      <c r="M12" s="178"/>
      <c r="N12" s="178"/>
      <c r="O12" s="178"/>
      <c r="P12" s="80"/>
    </row>
    <row r="13" spans="1:16" s="184" customFormat="1" ht="18.600000000000001" customHeight="1">
      <c r="A13" s="179">
        <v>1</v>
      </c>
      <c r="B13" s="180" t="s">
        <v>97</v>
      </c>
      <c r="C13" s="181"/>
      <c r="D13" s="181"/>
      <c r="E13" s="181"/>
      <c r="F13" s="181"/>
      <c r="G13" s="181"/>
      <c r="H13" s="181"/>
      <c r="I13" s="182"/>
      <c r="J13" s="182"/>
      <c r="K13" s="182"/>
      <c r="L13" s="183"/>
      <c r="M13" s="182"/>
      <c r="N13" s="182"/>
      <c r="O13" s="182"/>
      <c r="P13" s="183"/>
    </row>
    <row r="14" spans="1:16" ht="51" customHeight="1">
      <c r="A14" s="72" t="s">
        <v>98</v>
      </c>
      <c r="B14" s="176" t="s">
        <v>104</v>
      </c>
      <c r="C14" s="177"/>
      <c r="D14" s="177"/>
      <c r="E14" s="177"/>
      <c r="F14" s="177"/>
      <c r="G14" s="177"/>
      <c r="H14" s="177"/>
      <c r="I14" s="58"/>
      <c r="J14" s="58"/>
      <c r="K14" s="185"/>
      <c r="L14" s="80"/>
      <c r="M14" s="58"/>
      <c r="N14" s="58"/>
      <c r="O14" s="185"/>
      <c r="P14" s="80"/>
    </row>
    <row r="15" spans="1:16" ht="23.25" customHeight="1">
      <c r="A15" s="72" t="s">
        <v>99</v>
      </c>
      <c r="B15" s="56" t="s">
        <v>103</v>
      </c>
      <c r="C15" s="57"/>
      <c r="D15" s="57"/>
      <c r="E15" s="57"/>
      <c r="F15" s="57"/>
      <c r="G15" s="57"/>
      <c r="H15" s="57"/>
      <c r="I15" s="58"/>
      <c r="J15" s="58"/>
      <c r="K15" s="73"/>
      <c r="L15" s="80"/>
      <c r="M15" s="58"/>
      <c r="N15" s="58"/>
      <c r="O15" s="73"/>
      <c r="P15" s="80"/>
    </row>
    <row r="16" spans="1:16" ht="24.75" customHeight="1">
      <c r="A16" s="72" t="s">
        <v>100</v>
      </c>
      <c r="B16" s="56" t="s">
        <v>103</v>
      </c>
      <c r="C16" s="57"/>
      <c r="D16" s="57"/>
      <c r="E16" s="57"/>
      <c r="F16" s="57"/>
      <c r="G16" s="57"/>
      <c r="H16" s="57"/>
      <c r="I16" s="58"/>
      <c r="J16" s="58"/>
      <c r="K16" s="73"/>
      <c r="L16" s="80"/>
      <c r="M16" s="58"/>
      <c r="N16" s="58"/>
      <c r="O16" s="73"/>
      <c r="P16" s="80"/>
    </row>
    <row r="17" spans="1:16" ht="36.75" customHeight="1">
      <c r="A17" s="72" t="s">
        <v>101</v>
      </c>
      <c r="B17" s="56" t="s">
        <v>103</v>
      </c>
      <c r="C17" s="57"/>
      <c r="D17" s="57"/>
      <c r="E17" s="57"/>
      <c r="F17" s="57"/>
      <c r="G17" s="57"/>
      <c r="H17" s="57"/>
      <c r="I17" s="58"/>
      <c r="J17" s="58"/>
      <c r="K17" s="73"/>
      <c r="L17" s="80"/>
      <c r="M17" s="58"/>
      <c r="N17" s="58"/>
      <c r="O17" s="73"/>
      <c r="P17" s="80"/>
    </row>
    <row r="18" spans="1:16" ht="56.25" customHeight="1">
      <c r="A18" s="72" t="s">
        <v>102</v>
      </c>
      <c r="B18" s="56" t="s">
        <v>103</v>
      </c>
      <c r="C18" s="57"/>
      <c r="D18" s="57"/>
      <c r="E18" s="57"/>
      <c r="F18" s="57"/>
      <c r="G18" s="57"/>
      <c r="H18" s="57"/>
      <c r="I18" s="58"/>
      <c r="J18" s="58"/>
      <c r="K18" s="73"/>
      <c r="L18" s="80"/>
      <c r="M18" s="58"/>
      <c r="N18" s="58"/>
      <c r="O18" s="73"/>
      <c r="P18" s="80"/>
    </row>
    <row r="19" spans="1:16" ht="37.5" customHeight="1">
      <c r="A19" s="59"/>
      <c r="B19" s="60"/>
      <c r="C19" s="61"/>
      <c r="D19" s="61"/>
      <c r="E19" s="61"/>
      <c r="F19" s="61"/>
      <c r="G19" s="61"/>
      <c r="H19" s="61"/>
      <c r="I19" s="62"/>
      <c r="J19" s="62"/>
      <c r="K19" s="62"/>
      <c r="L19" s="63"/>
      <c r="M19" s="63"/>
    </row>
    <row r="20" spans="1:16" ht="15.75">
      <c r="A20" s="59"/>
      <c r="B20" s="65"/>
      <c r="C20" s="66"/>
      <c r="D20" s="66"/>
      <c r="E20" s="66"/>
      <c r="F20" s="66"/>
      <c r="G20" s="66"/>
      <c r="H20" s="66"/>
      <c r="I20" s="63"/>
      <c r="J20" s="81"/>
      <c r="K20" s="63"/>
      <c r="L20" s="63"/>
      <c r="M20" s="63"/>
    </row>
    <row r="21" spans="1:16" ht="15.75">
      <c r="A21" s="59"/>
      <c r="B21" s="65"/>
      <c r="C21" s="66"/>
      <c r="D21" s="66"/>
      <c r="E21" s="66"/>
      <c r="F21" s="66"/>
      <c r="G21" s="66"/>
      <c r="H21" s="66"/>
      <c r="I21" s="63"/>
      <c r="J21" s="63"/>
      <c r="K21" s="63"/>
      <c r="L21" s="63"/>
      <c r="M21" s="63"/>
    </row>
    <row r="22" spans="1:16" ht="15.75">
      <c r="A22" s="59"/>
      <c r="B22" s="65"/>
      <c r="C22" s="66"/>
      <c r="D22" s="66"/>
      <c r="E22" s="66"/>
      <c r="F22" s="66"/>
      <c r="G22" s="66"/>
      <c r="H22" s="66"/>
      <c r="I22" s="63"/>
      <c r="J22" s="63"/>
      <c r="K22" s="63"/>
      <c r="L22" s="63"/>
      <c r="M22" s="63"/>
    </row>
    <row r="23" spans="1:16" ht="15.75">
      <c r="A23" s="59"/>
      <c r="B23" s="65"/>
      <c r="C23" s="66"/>
      <c r="D23" s="66"/>
      <c r="E23" s="66"/>
      <c r="F23" s="66"/>
      <c r="G23" s="66"/>
      <c r="H23" s="66"/>
      <c r="I23" s="63"/>
      <c r="J23" s="63"/>
      <c r="K23" s="63"/>
      <c r="L23" s="63"/>
      <c r="M23" s="63"/>
    </row>
    <row r="24" spans="1:16" ht="15.75">
      <c r="A24" s="59"/>
      <c r="B24" s="65"/>
      <c r="C24" s="66"/>
      <c r="D24" s="66"/>
      <c r="E24" s="66"/>
      <c r="F24" s="66"/>
      <c r="G24" s="66"/>
      <c r="H24" s="66"/>
      <c r="I24" s="63"/>
      <c r="J24" s="63"/>
      <c r="K24" s="63"/>
      <c r="L24" s="63"/>
      <c r="M24" s="63"/>
    </row>
    <row r="25" spans="1:16" ht="15.75">
      <c r="A25" s="67"/>
      <c r="B25" s="65"/>
      <c r="C25" s="66"/>
      <c r="D25" s="66"/>
      <c r="E25" s="66"/>
      <c r="F25" s="66"/>
      <c r="G25" s="66"/>
      <c r="H25" s="66"/>
      <c r="I25" s="63"/>
      <c r="J25" s="63"/>
      <c r="K25" s="63"/>
      <c r="L25" s="63"/>
      <c r="M25" s="63"/>
    </row>
    <row r="26" spans="1:16" ht="15.75">
      <c r="A26" s="68"/>
      <c r="B26" s="65"/>
      <c r="C26" s="66"/>
      <c r="D26" s="66"/>
      <c r="E26" s="66"/>
      <c r="F26" s="66"/>
      <c r="G26" s="66"/>
      <c r="H26" s="66"/>
      <c r="I26" s="63"/>
      <c r="J26" s="63"/>
      <c r="K26" s="63"/>
      <c r="L26" s="63"/>
      <c r="M26" s="63"/>
    </row>
    <row r="27" spans="1:16" ht="15.75">
      <c r="A27" s="68"/>
      <c r="B27" s="65"/>
      <c r="C27" s="66"/>
      <c r="D27" s="66"/>
      <c r="E27" s="66"/>
      <c r="F27" s="66"/>
      <c r="G27" s="66"/>
      <c r="H27" s="66"/>
      <c r="I27" s="63"/>
      <c r="J27" s="63"/>
      <c r="K27" s="63"/>
      <c r="L27" s="63"/>
      <c r="M27" s="63"/>
    </row>
    <row r="28" spans="1:16" ht="15.75">
      <c r="A28" s="69"/>
      <c r="B28" s="65"/>
      <c r="C28" s="66"/>
      <c r="D28" s="66"/>
      <c r="E28" s="66"/>
      <c r="F28" s="66"/>
      <c r="G28" s="66"/>
      <c r="H28" s="66"/>
      <c r="I28" s="63"/>
      <c r="J28" s="63"/>
      <c r="K28" s="63"/>
      <c r="L28" s="63"/>
      <c r="M28" s="63"/>
    </row>
    <row r="29" spans="1:16" ht="15.75">
      <c r="A29" s="69"/>
      <c r="B29" s="65"/>
      <c r="C29" s="66"/>
      <c r="D29" s="66"/>
      <c r="E29" s="66"/>
      <c r="F29" s="66"/>
      <c r="G29" s="66"/>
      <c r="H29" s="66"/>
      <c r="I29" s="63"/>
      <c r="J29" s="63"/>
      <c r="K29" s="63"/>
      <c r="L29" s="63"/>
      <c r="M29" s="63"/>
    </row>
    <row r="30" spans="1:16" ht="15.75">
      <c r="A30" s="69"/>
      <c r="B30" s="65"/>
      <c r="C30" s="66"/>
      <c r="D30" s="66"/>
      <c r="E30" s="66"/>
      <c r="F30" s="66"/>
      <c r="G30" s="66"/>
      <c r="H30" s="66"/>
      <c r="I30" s="63"/>
      <c r="J30" s="63"/>
      <c r="K30" s="63"/>
      <c r="L30" s="63"/>
      <c r="M30" s="63"/>
    </row>
    <row r="31" spans="1:16" ht="15.75">
      <c r="A31" s="69"/>
      <c r="B31" s="65"/>
      <c r="C31" s="66"/>
      <c r="D31" s="66"/>
      <c r="E31" s="66"/>
      <c r="F31" s="66"/>
      <c r="G31" s="66"/>
      <c r="H31" s="66"/>
      <c r="I31" s="63"/>
      <c r="J31" s="63"/>
      <c r="K31" s="63"/>
      <c r="L31" s="63"/>
      <c r="M31" s="63"/>
    </row>
    <row r="32" spans="1:16" ht="15.75">
      <c r="A32" s="69"/>
      <c r="B32" s="65"/>
      <c r="C32" s="66"/>
      <c r="D32" s="66"/>
      <c r="E32" s="66"/>
      <c r="F32" s="66"/>
      <c r="G32" s="66"/>
      <c r="H32" s="66"/>
      <c r="I32" s="63"/>
      <c r="J32" s="63"/>
      <c r="K32" s="63"/>
      <c r="L32" s="63"/>
      <c r="M32" s="63"/>
    </row>
    <row r="33" spans="1:8" ht="15.75">
      <c r="A33" s="70"/>
      <c r="B33" s="65"/>
      <c r="C33" s="66"/>
      <c r="D33" s="66"/>
      <c r="E33" s="66"/>
      <c r="F33" s="66"/>
      <c r="G33" s="66"/>
      <c r="H33" s="66"/>
    </row>
    <row r="34" spans="1:8" ht="15.75">
      <c r="A34" s="70"/>
      <c r="B34" s="65"/>
      <c r="C34" s="66"/>
      <c r="D34" s="66"/>
      <c r="E34" s="66"/>
      <c r="F34" s="66"/>
      <c r="G34" s="66"/>
      <c r="H34" s="66"/>
    </row>
    <row r="35" spans="1:8" ht="15.75">
      <c r="A35" s="70"/>
      <c r="B35" s="65"/>
      <c r="C35" s="66"/>
      <c r="D35" s="66"/>
      <c r="E35" s="66"/>
      <c r="F35" s="66"/>
      <c r="G35" s="66"/>
      <c r="H35" s="66"/>
    </row>
    <row r="36" spans="1:8" ht="15.75">
      <c r="A36" s="70"/>
      <c r="B36" s="65"/>
      <c r="C36" s="66"/>
      <c r="D36" s="66"/>
      <c r="E36" s="66"/>
      <c r="F36" s="66"/>
      <c r="G36" s="66"/>
      <c r="H36" s="66"/>
    </row>
    <row r="37" spans="1:8" ht="15.75">
      <c r="A37" s="70"/>
      <c r="B37" s="65"/>
      <c r="C37" s="66"/>
      <c r="D37" s="66"/>
      <c r="E37" s="66"/>
      <c r="F37" s="66"/>
      <c r="G37" s="66"/>
      <c r="H37" s="66"/>
    </row>
    <row r="38" spans="1:8" ht="15.75">
      <c r="A38" s="70"/>
      <c r="B38" s="65"/>
      <c r="C38" s="66"/>
      <c r="D38" s="66"/>
      <c r="E38" s="66"/>
      <c r="F38" s="66"/>
      <c r="G38" s="66"/>
      <c r="H38" s="66"/>
    </row>
    <row r="39" spans="1:8" ht="15.75">
      <c r="A39" s="70"/>
      <c r="B39" s="65"/>
      <c r="C39" s="66"/>
      <c r="D39" s="66"/>
      <c r="E39" s="66"/>
      <c r="F39" s="66"/>
      <c r="G39" s="66"/>
      <c r="H39" s="66"/>
    </row>
    <row r="40" spans="1:8" ht="15.75">
      <c r="A40" s="70"/>
      <c r="B40" s="65"/>
      <c r="C40" s="66"/>
      <c r="D40" s="66"/>
      <c r="E40" s="66"/>
      <c r="F40" s="66"/>
      <c r="G40" s="66"/>
      <c r="H40" s="66"/>
    </row>
    <row r="41" spans="1:8" ht="15.75">
      <c r="A41" s="70"/>
      <c r="B41" s="65"/>
      <c r="C41" s="66"/>
      <c r="D41" s="66"/>
      <c r="E41" s="66"/>
      <c r="F41" s="66"/>
      <c r="G41" s="66"/>
      <c r="H41" s="66"/>
    </row>
    <row r="42" spans="1:8" ht="15.75">
      <c r="A42" s="70"/>
      <c r="B42" s="65"/>
      <c r="C42" s="66"/>
      <c r="D42" s="66"/>
      <c r="E42" s="66"/>
      <c r="F42" s="66"/>
      <c r="G42" s="66"/>
      <c r="H42" s="66"/>
    </row>
    <row r="43" spans="1:8" ht="15.75">
      <c r="A43" s="70"/>
      <c r="B43" s="65"/>
      <c r="C43" s="66"/>
      <c r="D43" s="66"/>
      <c r="E43" s="66"/>
      <c r="F43" s="66"/>
      <c r="G43" s="66"/>
      <c r="H43" s="66"/>
    </row>
    <row r="44" spans="1:8" ht="15.75">
      <c r="A44" s="70"/>
      <c r="B44" s="65"/>
      <c r="C44" s="66"/>
      <c r="D44" s="66"/>
      <c r="E44" s="66"/>
      <c r="F44" s="66"/>
      <c r="G44" s="66"/>
      <c r="H44" s="66"/>
    </row>
    <row r="45" spans="1:8" ht="15.75">
      <c r="A45" s="70"/>
      <c r="B45" s="65"/>
      <c r="C45" s="66"/>
      <c r="D45" s="66"/>
      <c r="E45" s="66"/>
      <c r="F45" s="66"/>
      <c r="G45" s="66"/>
      <c r="H45" s="66"/>
    </row>
    <row r="46" spans="1:8" ht="15.75">
      <c r="A46" s="70"/>
      <c r="B46" s="65"/>
      <c r="C46" s="66"/>
      <c r="D46" s="66"/>
      <c r="E46" s="66"/>
      <c r="F46" s="66"/>
      <c r="G46" s="66"/>
      <c r="H46" s="66"/>
    </row>
    <row r="47" spans="1:8" ht="15.75">
      <c r="A47" s="54"/>
      <c r="B47" s="65"/>
      <c r="C47" s="66"/>
      <c r="D47" s="66"/>
      <c r="E47" s="66"/>
      <c r="F47" s="66"/>
      <c r="G47" s="66"/>
      <c r="H47" s="66"/>
    </row>
    <row r="48" spans="1:8" ht="15.75">
      <c r="B48" s="65"/>
      <c r="C48" s="66"/>
      <c r="D48" s="66"/>
      <c r="E48" s="66"/>
      <c r="F48" s="66"/>
      <c r="G48" s="66"/>
      <c r="H48" s="66"/>
    </row>
    <row r="49" spans="2:8" ht="15.75">
      <c r="B49" s="65"/>
      <c r="C49" s="66"/>
      <c r="D49" s="66"/>
      <c r="E49" s="66"/>
      <c r="F49" s="66"/>
      <c r="G49" s="66"/>
      <c r="H49" s="66"/>
    </row>
    <row r="50" spans="2:8" ht="15.75">
      <c r="B50" s="65"/>
      <c r="C50" s="66"/>
      <c r="D50" s="66"/>
      <c r="E50" s="66"/>
      <c r="F50" s="66"/>
      <c r="G50" s="66"/>
      <c r="H50" s="66"/>
    </row>
    <row r="51" spans="2:8" ht="15.75">
      <c r="B51" s="65"/>
      <c r="C51" s="66"/>
      <c r="D51" s="66"/>
      <c r="E51" s="66"/>
      <c r="F51" s="66"/>
      <c r="G51" s="66"/>
      <c r="H51" s="66"/>
    </row>
    <row r="52" spans="2:8" ht="15.75">
      <c r="B52" s="65"/>
      <c r="C52" s="66"/>
      <c r="D52" s="66"/>
      <c r="E52" s="66"/>
      <c r="F52" s="66"/>
      <c r="G52" s="66"/>
      <c r="H52" s="66"/>
    </row>
    <row r="53" spans="2:8" ht="15.75">
      <c r="B53" s="65"/>
      <c r="C53" s="66"/>
      <c r="D53" s="66"/>
      <c r="E53" s="66"/>
      <c r="F53" s="66"/>
      <c r="G53" s="66"/>
      <c r="H53" s="66"/>
    </row>
    <row r="54" spans="2:8" ht="15.75">
      <c r="B54" s="65"/>
      <c r="C54" s="66"/>
      <c r="D54" s="66"/>
      <c r="E54" s="66"/>
      <c r="F54" s="66"/>
      <c r="G54" s="66"/>
      <c r="H54" s="66"/>
    </row>
    <row r="55" spans="2:8" ht="15.75">
      <c r="B55" s="65"/>
      <c r="C55" s="66"/>
      <c r="D55" s="66"/>
      <c r="E55" s="66"/>
      <c r="F55" s="66"/>
      <c r="G55" s="66"/>
      <c r="H55" s="66"/>
    </row>
    <row r="56" spans="2:8" ht="15.75">
      <c r="B56" s="65"/>
      <c r="C56" s="66"/>
      <c r="D56" s="66"/>
      <c r="E56" s="66"/>
      <c r="F56" s="66"/>
      <c r="G56" s="66"/>
      <c r="H56" s="66"/>
    </row>
    <row r="57" spans="2:8" ht="15.75">
      <c r="B57" s="65"/>
      <c r="C57" s="66"/>
      <c r="D57" s="66"/>
      <c r="E57" s="66"/>
      <c r="F57" s="66"/>
      <c r="G57" s="66"/>
      <c r="H57" s="66"/>
    </row>
  </sheetData>
  <sheetProtection selectLockedCells="1" selectUnlockedCells="1"/>
  <mergeCells count="9">
    <mergeCell ref="M9:P9"/>
    <mergeCell ref="O1:P1"/>
    <mergeCell ref="A6:P6"/>
    <mergeCell ref="K1:L1"/>
    <mergeCell ref="J2:K2"/>
    <mergeCell ref="I3:K3"/>
    <mergeCell ref="A9:A10"/>
    <mergeCell ref="B9:B10"/>
    <mergeCell ref="I9:L9"/>
  </mergeCells>
  <pageMargins left="0.32" right="0.43" top="0.35" bottom="0.78740157480314965" header="0" footer="0"/>
  <pageSetup paperSize="9" scale="42" firstPageNumber="48" fitToHeight="3" orientation="portrait" useFirstPageNumber="1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1"/>
  <sheetViews>
    <sheetView view="pageBreakPreview" zoomScaleSheetLayoutView="100" workbookViewId="0">
      <selection activeCell="A5" sqref="A5"/>
    </sheetView>
  </sheetViews>
  <sheetFormatPr defaultRowHeight="12.75"/>
  <cols>
    <col min="1" max="1" width="36.85546875" style="93" customWidth="1"/>
    <col min="2" max="2" width="12" style="93" customWidth="1"/>
    <col min="3" max="3" width="19.7109375" style="93" customWidth="1"/>
    <col min="4" max="4" width="38.85546875" style="93" customWidth="1"/>
    <col min="257" max="257" width="36.85546875" customWidth="1"/>
    <col min="258" max="258" width="12" customWidth="1"/>
    <col min="259" max="259" width="19.7109375" customWidth="1"/>
    <col min="260" max="260" width="38.85546875" customWidth="1"/>
    <col min="513" max="513" width="36.85546875" customWidth="1"/>
    <col min="514" max="514" width="12" customWidth="1"/>
    <col min="515" max="515" width="19.7109375" customWidth="1"/>
    <col min="516" max="516" width="38.85546875" customWidth="1"/>
    <col min="769" max="769" width="36.85546875" customWidth="1"/>
    <col min="770" max="770" width="12" customWidth="1"/>
    <col min="771" max="771" width="19.7109375" customWidth="1"/>
    <col min="772" max="772" width="38.85546875" customWidth="1"/>
    <col min="1025" max="1025" width="36.85546875" customWidth="1"/>
    <col min="1026" max="1026" width="12" customWidth="1"/>
    <col min="1027" max="1027" width="19.7109375" customWidth="1"/>
    <col min="1028" max="1028" width="38.85546875" customWidth="1"/>
    <col min="1281" max="1281" width="36.85546875" customWidth="1"/>
    <col min="1282" max="1282" width="12" customWidth="1"/>
    <col min="1283" max="1283" width="19.7109375" customWidth="1"/>
    <col min="1284" max="1284" width="38.85546875" customWidth="1"/>
    <col min="1537" max="1537" width="36.85546875" customWidth="1"/>
    <col min="1538" max="1538" width="12" customWidth="1"/>
    <col min="1539" max="1539" width="19.7109375" customWidth="1"/>
    <col min="1540" max="1540" width="38.85546875" customWidth="1"/>
    <col min="1793" max="1793" width="36.85546875" customWidth="1"/>
    <col min="1794" max="1794" width="12" customWidth="1"/>
    <col min="1795" max="1795" width="19.7109375" customWidth="1"/>
    <col min="1796" max="1796" width="38.85546875" customWidth="1"/>
    <col min="2049" max="2049" width="36.85546875" customWidth="1"/>
    <col min="2050" max="2050" width="12" customWidth="1"/>
    <col min="2051" max="2051" width="19.7109375" customWidth="1"/>
    <col min="2052" max="2052" width="38.85546875" customWidth="1"/>
    <col min="2305" max="2305" width="36.85546875" customWidth="1"/>
    <col min="2306" max="2306" width="12" customWidth="1"/>
    <col min="2307" max="2307" width="19.7109375" customWidth="1"/>
    <col min="2308" max="2308" width="38.85546875" customWidth="1"/>
    <col min="2561" max="2561" width="36.85546875" customWidth="1"/>
    <col min="2562" max="2562" width="12" customWidth="1"/>
    <col min="2563" max="2563" width="19.7109375" customWidth="1"/>
    <col min="2564" max="2564" width="38.85546875" customWidth="1"/>
    <col min="2817" max="2817" width="36.85546875" customWidth="1"/>
    <col min="2818" max="2818" width="12" customWidth="1"/>
    <col min="2819" max="2819" width="19.7109375" customWidth="1"/>
    <col min="2820" max="2820" width="38.85546875" customWidth="1"/>
    <col min="3073" max="3073" width="36.85546875" customWidth="1"/>
    <col min="3074" max="3074" width="12" customWidth="1"/>
    <col min="3075" max="3075" width="19.7109375" customWidth="1"/>
    <col min="3076" max="3076" width="38.85546875" customWidth="1"/>
    <col min="3329" max="3329" width="36.85546875" customWidth="1"/>
    <col min="3330" max="3330" width="12" customWidth="1"/>
    <col min="3331" max="3331" width="19.7109375" customWidth="1"/>
    <col min="3332" max="3332" width="38.85546875" customWidth="1"/>
    <col min="3585" max="3585" width="36.85546875" customWidth="1"/>
    <col min="3586" max="3586" width="12" customWidth="1"/>
    <col min="3587" max="3587" width="19.7109375" customWidth="1"/>
    <col min="3588" max="3588" width="38.85546875" customWidth="1"/>
    <col min="3841" max="3841" width="36.85546875" customWidth="1"/>
    <col min="3842" max="3842" width="12" customWidth="1"/>
    <col min="3843" max="3843" width="19.7109375" customWidth="1"/>
    <col min="3844" max="3844" width="38.85546875" customWidth="1"/>
    <col min="4097" max="4097" width="36.85546875" customWidth="1"/>
    <col min="4098" max="4098" width="12" customWidth="1"/>
    <col min="4099" max="4099" width="19.7109375" customWidth="1"/>
    <col min="4100" max="4100" width="38.85546875" customWidth="1"/>
    <col min="4353" max="4353" width="36.85546875" customWidth="1"/>
    <col min="4354" max="4354" width="12" customWidth="1"/>
    <col min="4355" max="4355" width="19.7109375" customWidth="1"/>
    <col min="4356" max="4356" width="38.85546875" customWidth="1"/>
    <col min="4609" max="4609" width="36.85546875" customWidth="1"/>
    <col min="4610" max="4610" width="12" customWidth="1"/>
    <col min="4611" max="4611" width="19.7109375" customWidth="1"/>
    <col min="4612" max="4612" width="38.85546875" customWidth="1"/>
    <col min="4865" max="4865" width="36.85546875" customWidth="1"/>
    <col min="4866" max="4866" width="12" customWidth="1"/>
    <col min="4867" max="4867" width="19.7109375" customWidth="1"/>
    <col min="4868" max="4868" width="38.85546875" customWidth="1"/>
    <col min="5121" max="5121" width="36.85546875" customWidth="1"/>
    <col min="5122" max="5122" width="12" customWidth="1"/>
    <col min="5123" max="5123" width="19.7109375" customWidth="1"/>
    <col min="5124" max="5124" width="38.85546875" customWidth="1"/>
    <col min="5377" max="5377" width="36.85546875" customWidth="1"/>
    <col min="5378" max="5378" width="12" customWidth="1"/>
    <col min="5379" max="5379" width="19.7109375" customWidth="1"/>
    <col min="5380" max="5380" width="38.85546875" customWidth="1"/>
    <col min="5633" max="5633" width="36.85546875" customWidth="1"/>
    <col min="5634" max="5634" width="12" customWidth="1"/>
    <col min="5635" max="5635" width="19.7109375" customWidth="1"/>
    <col min="5636" max="5636" width="38.85546875" customWidth="1"/>
    <col min="5889" max="5889" width="36.85546875" customWidth="1"/>
    <col min="5890" max="5890" width="12" customWidth="1"/>
    <col min="5891" max="5891" width="19.7109375" customWidth="1"/>
    <col min="5892" max="5892" width="38.85546875" customWidth="1"/>
    <col min="6145" max="6145" width="36.85546875" customWidth="1"/>
    <col min="6146" max="6146" width="12" customWidth="1"/>
    <col min="6147" max="6147" width="19.7109375" customWidth="1"/>
    <col min="6148" max="6148" width="38.85546875" customWidth="1"/>
    <col min="6401" max="6401" width="36.85546875" customWidth="1"/>
    <col min="6402" max="6402" width="12" customWidth="1"/>
    <col min="6403" max="6403" width="19.7109375" customWidth="1"/>
    <col min="6404" max="6404" width="38.85546875" customWidth="1"/>
    <col min="6657" max="6657" width="36.85546875" customWidth="1"/>
    <col min="6658" max="6658" width="12" customWidth="1"/>
    <col min="6659" max="6659" width="19.7109375" customWidth="1"/>
    <col min="6660" max="6660" width="38.85546875" customWidth="1"/>
    <col min="6913" max="6913" width="36.85546875" customWidth="1"/>
    <col min="6914" max="6914" width="12" customWidth="1"/>
    <col min="6915" max="6915" width="19.7109375" customWidth="1"/>
    <col min="6916" max="6916" width="38.85546875" customWidth="1"/>
    <col min="7169" max="7169" width="36.85546875" customWidth="1"/>
    <col min="7170" max="7170" width="12" customWidth="1"/>
    <col min="7171" max="7171" width="19.7109375" customWidth="1"/>
    <col min="7172" max="7172" width="38.85546875" customWidth="1"/>
    <col min="7425" max="7425" width="36.85546875" customWidth="1"/>
    <col min="7426" max="7426" width="12" customWidth="1"/>
    <col min="7427" max="7427" width="19.7109375" customWidth="1"/>
    <col min="7428" max="7428" width="38.85546875" customWidth="1"/>
    <col min="7681" max="7681" width="36.85546875" customWidth="1"/>
    <col min="7682" max="7682" width="12" customWidth="1"/>
    <col min="7683" max="7683" width="19.7109375" customWidth="1"/>
    <col min="7684" max="7684" width="38.85546875" customWidth="1"/>
    <col min="7937" max="7937" width="36.85546875" customWidth="1"/>
    <col min="7938" max="7938" width="12" customWidth="1"/>
    <col min="7939" max="7939" width="19.7109375" customWidth="1"/>
    <col min="7940" max="7940" width="38.85546875" customWidth="1"/>
    <col min="8193" max="8193" width="36.85546875" customWidth="1"/>
    <col min="8194" max="8194" width="12" customWidth="1"/>
    <col min="8195" max="8195" width="19.7109375" customWidth="1"/>
    <col min="8196" max="8196" width="38.85546875" customWidth="1"/>
    <col min="8449" max="8449" width="36.85546875" customWidth="1"/>
    <col min="8450" max="8450" width="12" customWidth="1"/>
    <col min="8451" max="8451" width="19.7109375" customWidth="1"/>
    <col min="8452" max="8452" width="38.85546875" customWidth="1"/>
    <col min="8705" max="8705" width="36.85546875" customWidth="1"/>
    <col min="8706" max="8706" width="12" customWidth="1"/>
    <col min="8707" max="8707" width="19.7109375" customWidth="1"/>
    <col min="8708" max="8708" width="38.85546875" customWidth="1"/>
    <col min="8961" max="8961" width="36.85546875" customWidth="1"/>
    <col min="8962" max="8962" width="12" customWidth="1"/>
    <col min="8963" max="8963" width="19.7109375" customWidth="1"/>
    <col min="8964" max="8964" width="38.85546875" customWidth="1"/>
    <col min="9217" max="9217" width="36.85546875" customWidth="1"/>
    <col min="9218" max="9218" width="12" customWidth="1"/>
    <col min="9219" max="9219" width="19.7109375" customWidth="1"/>
    <col min="9220" max="9220" width="38.85546875" customWidth="1"/>
    <col min="9473" max="9473" width="36.85546875" customWidth="1"/>
    <col min="9474" max="9474" width="12" customWidth="1"/>
    <col min="9475" max="9475" width="19.7109375" customWidth="1"/>
    <col min="9476" max="9476" width="38.85546875" customWidth="1"/>
    <col min="9729" max="9729" width="36.85546875" customWidth="1"/>
    <col min="9730" max="9730" width="12" customWidth="1"/>
    <col min="9731" max="9731" width="19.7109375" customWidth="1"/>
    <col min="9732" max="9732" width="38.85546875" customWidth="1"/>
    <col min="9985" max="9985" width="36.85546875" customWidth="1"/>
    <col min="9986" max="9986" width="12" customWidth="1"/>
    <col min="9987" max="9987" width="19.7109375" customWidth="1"/>
    <col min="9988" max="9988" width="38.85546875" customWidth="1"/>
    <col min="10241" max="10241" width="36.85546875" customWidth="1"/>
    <col min="10242" max="10242" width="12" customWidth="1"/>
    <col min="10243" max="10243" width="19.7109375" customWidth="1"/>
    <col min="10244" max="10244" width="38.85546875" customWidth="1"/>
    <col min="10497" max="10497" width="36.85546875" customWidth="1"/>
    <col min="10498" max="10498" width="12" customWidth="1"/>
    <col min="10499" max="10499" width="19.7109375" customWidth="1"/>
    <col min="10500" max="10500" width="38.85546875" customWidth="1"/>
    <col min="10753" max="10753" width="36.85546875" customWidth="1"/>
    <col min="10754" max="10754" width="12" customWidth="1"/>
    <col min="10755" max="10755" width="19.7109375" customWidth="1"/>
    <col min="10756" max="10756" width="38.85546875" customWidth="1"/>
    <col min="11009" max="11009" width="36.85546875" customWidth="1"/>
    <col min="11010" max="11010" width="12" customWidth="1"/>
    <col min="11011" max="11011" width="19.7109375" customWidth="1"/>
    <col min="11012" max="11012" width="38.85546875" customWidth="1"/>
    <col min="11265" max="11265" width="36.85546875" customWidth="1"/>
    <col min="11266" max="11266" width="12" customWidth="1"/>
    <col min="11267" max="11267" width="19.7109375" customWidth="1"/>
    <col min="11268" max="11268" width="38.85546875" customWidth="1"/>
    <col min="11521" max="11521" width="36.85546875" customWidth="1"/>
    <col min="11522" max="11522" width="12" customWidth="1"/>
    <col min="11523" max="11523" width="19.7109375" customWidth="1"/>
    <col min="11524" max="11524" width="38.85546875" customWidth="1"/>
    <col min="11777" max="11777" width="36.85546875" customWidth="1"/>
    <col min="11778" max="11778" width="12" customWidth="1"/>
    <col min="11779" max="11779" width="19.7109375" customWidth="1"/>
    <col min="11780" max="11780" width="38.85546875" customWidth="1"/>
    <col min="12033" max="12033" width="36.85546875" customWidth="1"/>
    <col min="12034" max="12034" width="12" customWidth="1"/>
    <col min="12035" max="12035" width="19.7109375" customWidth="1"/>
    <col min="12036" max="12036" width="38.85546875" customWidth="1"/>
    <col min="12289" max="12289" width="36.85546875" customWidth="1"/>
    <col min="12290" max="12290" width="12" customWidth="1"/>
    <col min="12291" max="12291" width="19.7109375" customWidth="1"/>
    <col min="12292" max="12292" width="38.85546875" customWidth="1"/>
    <col min="12545" max="12545" width="36.85546875" customWidth="1"/>
    <col min="12546" max="12546" width="12" customWidth="1"/>
    <col min="12547" max="12547" width="19.7109375" customWidth="1"/>
    <col min="12548" max="12548" width="38.85546875" customWidth="1"/>
    <col min="12801" max="12801" width="36.85546875" customWidth="1"/>
    <col min="12802" max="12802" width="12" customWidth="1"/>
    <col min="12803" max="12803" width="19.7109375" customWidth="1"/>
    <col min="12804" max="12804" width="38.85546875" customWidth="1"/>
    <col min="13057" max="13057" width="36.85546875" customWidth="1"/>
    <col min="13058" max="13058" width="12" customWidth="1"/>
    <col min="13059" max="13059" width="19.7109375" customWidth="1"/>
    <col min="13060" max="13060" width="38.85546875" customWidth="1"/>
    <col min="13313" max="13313" width="36.85546875" customWidth="1"/>
    <col min="13314" max="13314" width="12" customWidth="1"/>
    <col min="13315" max="13315" width="19.7109375" customWidth="1"/>
    <col min="13316" max="13316" width="38.85546875" customWidth="1"/>
    <col min="13569" max="13569" width="36.85546875" customWidth="1"/>
    <col min="13570" max="13570" width="12" customWidth="1"/>
    <col min="13571" max="13571" width="19.7109375" customWidth="1"/>
    <col min="13572" max="13572" width="38.85546875" customWidth="1"/>
    <col min="13825" max="13825" width="36.85546875" customWidth="1"/>
    <col min="13826" max="13826" width="12" customWidth="1"/>
    <col min="13827" max="13827" width="19.7109375" customWidth="1"/>
    <col min="13828" max="13828" width="38.85546875" customWidth="1"/>
    <col min="14081" max="14081" width="36.85546875" customWidth="1"/>
    <col min="14082" max="14082" width="12" customWidth="1"/>
    <col min="14083" max="14083" width="19.7109375" customWidth="1"/>
    <col min="14084" max="14084" width="38.85546875" customWidth="1"/>
    <col min="14337" max="14337" width="36.85546875" customWidth="1"/>
    <col min="14338" max="14338" width="12" customWidth="1"/>
    <col min="14339" max="14339" width="19.7109375" customWidth="1"/>
    <col min="14340" max="14340" width="38.85546875" customWidth="1"/>
    <col min="14593" max="14593" width="36.85546875" customWidth="1"/>
    <col min="14594" max="14594" width="12" customWidth="1"/>
    <col min="14595" max="14595" width="19.7109375" customWidth="1"/>
    <col min="14596" max="14596" width="38.85546875" customWidth="1"/>
    <col min="14849" max="14849" width="36.85546875" customWidth="1"/>
    <col min="14850" max="14850" width="12" customWidth="1"/>
    <col min="14851" max="14851" width="19.7109375" customWidth="1"/>
    <col min="14852" max="14852" width="38.85546875" customWidth="1"/>
    <col min="15105" max="15105" width="36.85546875" customWidth="1"/>
    <col min="15106" max="15106" width="12" customWidth="1"/>
    <col min="15107" max="15107" width="19.7109375" customWidth="1"/>
    <col min="15108" max="15108" width="38.85546875" customWidth="1"/>
    <col min="15361" max="15361" width="36.85546875" customWidth="1"/>
    <col min="15362" max="15362" width="12" customWidth="1"/>
    <col min="15363" max="15363" width="19.7109375" customWidth="1"/>
    <col min="15364" max="15364" width="38.85546875" customWidth="1"/>
    <col min="15617" max="15617" width="36.85546875" customWidth="1"/>
    <col min="15618" max="15618" width="12" customWidth="1"/>
    <col min="15619" max="15619" width="19.7109375" customWidth="1"/>
    <col min="15620" max="15620" width="38.85546875" customWidth="1"/>
    <col min="15873" max="15873" width="36.85546875" customWidth="1"/>
    <col min="15874" max="15874" width="12" customWidth="1"/>
    <col min="15875" max="15875" width="19.7109375" customWidth="1"/>
    <col min="15876" max="15876" width="38.85546875" customWidth="1"/>
    <col min="16129" max="16129" width="36.85546875" customWidth="1"/>
    <col min="16130" max="16130" width="12" customWidth="1"/>
    <col min="16131" max="16131" width="19.7109375" customWidth="1"/>
    <col min="16132" max="16132" width="38.85546875" customWidth="1"/>
  </cols>
  <sheetData>
    <row r="1" spans="1:4" ht="103.5" customHeight="1">
      <c r="D1" s="317" t="s">
        <v>350</v>
      </c>
    </row>
    <row r="2" spans="1:4" ht="4.5" customHeight="1">
      <c r="C2" s="94"/>
      <c r="D2" s="94"/>
    </row>
    <row r="3" spans="1:4" ht="16.5" customHeight="1">
      <c r="C3" s="94"/>
      <c r="D3" s="94"/>
    </row>
    <row r="4" spans="1:4" s="99" customFormat="1" ht="81" customHeight="1">
      <c r="A4" s="459" t="s">
        <v>253</v>
      </c>
      <c r="B4" s="459"/>
      <c r="C4" s="459"/>
      <c r="D4" s="459"/>
    </row>
    <row r="5" spans="1:4" s="99" customFormat="1" ht="18.75">
      <c r="A5" s="100"/>
      <c r="B5" s="100"/>
      <c r="C5" s="100"/>
      <c r="D5" s="163" t="s">
        <v>90</v>
      </c>
    </row>
    <row r="6" spans="1:4" s="164" customFormat="1" ht="18.75">
      <c r="A6" s="484" t="s">
        <v>62</v>
      </c>
      <c r="B6" s="486" t="s">
        <v>2</v>
      </c>
      <c r="C6" s="486"/>
      <c r="D6" s="486"/>
    </row>
    <row r="7" spans="1:4" s="164" customFormat="1" ht="90" customHeight="1">
      <c r="A7" s="485"/>
      <c r="B7" s="165" t="s">
        <v>63</v>
      </c>
      <c r="C7" s="165" t="s">
        <v>64</v>
      </c>
      <c r="D7" s="167" t="s">
        <v>122</v>
      </c>
    </row>
    <row r="8" spans="1:4" ht="15.75">
      <c r="A8" s="47"/>
      <c r="B8" s="95"/>
      <c r="C8" s="48"/>
      <c r="D8" s="48"/>
    </row>
    <row r="9" spans="1:4" ht="15.75">
      <c r="A9" s="47"/>
      <c r="B9" s="95"/>
      <c r="C9" s="48"/>
      <c r="D9" s="48"/>
    </row>
    <row r="10" spans="1:4" ht="15.75">
      <c r="A10" s="47"/>
      <c r="B10" s="95"/>
      <c r="C10" s="48"/>
      <c r="D10" s="48"/>
    </row>
    <row r="11" spans="1:4" s="166" customFormat="1" ht="15.75">
      <c r="A11" s="48" t="s">
        <v>10</v>
      </c>
      <c r="B11" s="48"/>
      <c r="C11" s="48"/>
      <c r="D11" s="48"/>
    </row>
  </sheetData>
  <mergeCells count="3">
    <mergeCell ref="A6:A7"/>
    <mergeCell ref="B6:D6"/>
    <mergeCell ref="A4:D4"/>
  </mergeCells>
  <pageMargins left="0.75" right="0.75" top="0.52" bottom="0.48" header="0.5" footer="0.5"/>
  <pageSetup paperSize="9" scale="8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3"/>
  <sheetViews>
    <sheetView view="pageBreakPreview" topLeftCell="A4" zoomScaleSheetLayoutView="100" workbookViewId="0">
      <selection activeCell="A5" sqref="A5"/>
    </sheetView>
  </sheetViews>
  <sheetFormatPr defaultRowHeight="12.75"/>
  <cols>
    <col min="1" max="1" width="36.85546875" style="82" customWidth="1"/>
    <col min="2" max="2" width="12" style="82" customWidth="1"/>
    <col min="3" max="3" width="19.7109375" style="82" customWidth="1"/>
    <col min="4" max="4" width="38.85546875" style="82" customWidth="1"/>
    <col min="257" max="257" width="36.85546875" customWidth="1"/>
    <col min="258" max="258" width="12" customWidth="1"/>
    <col min="259" max="259" width="19.7109375" customWidth="1"/>
    <col min="260" max="260" width="38.85546875" customWidth="1"/>
    <col min="513" max="513" width="36.85546875" customWidth="1"/>
    <col min="514" max="514" width="12" customWidth="1"/>
    <col min="515" max="515" width="19.7109375" customWidth="1"/>
    <col min="516" max="516" width="38.85546875" customWidth="1"/>
    <col min="769" max="769" width="36.85546875" customWidth="1"/>
    <col min="770" max="770" width="12" customWidth="1"/>
    <col min="771" max="771" width="19.7109375" customWidth="1"/>
    <col min="772" max="772" width="38.85546875" customWidth="1"/>
    <col min="1025" max="1025" width="36.85546875" customWidth="1"/>
    <col min="1026" max="1026" width="12" customWidth="1"/>
    <col min="1027" max="1027" width="19.7109375" customWidth="1"/>
    <col min="1028" max="1028" width="38.85546875" customWidth="1"/>
    <col min="1281" max="1281" width="36.85546875" customWidth="1"/>
    <col min="1282" max="1282" width="12" customWidth="1"/>
    <col min="1283" max="1283" width="19.7109375" customWidth="1"/>
    <col min="1284" max="1284" width="38.85546875" customWidth="1"/>
    <col min="1537" max="1537" width="36.85546875" customWidth="1"/>
    <col min="1538" max="1538" width="12" customWidth="1"/>
    <col min="1539" max="1539" width="19.7109375" customWidth="1"/>
    <col min="1540" max="1540" width="38.85546875" customWidth="1"/>
    <col min="1793" max="1793" width="36.85546875" customWidth="1"/>
    <col min="1794" max="1794" width="12" customWidth="1"/>
    <col min="1795" max="1795" width="19.7109375" customWidth="1"/>
    <col min="1796" max="1796" width="38.85546875" customWidth="1"/>
    <col min="2049" max="2049" width="36.85546875" customWidth="1"/>
    <col min="2050" max="2050" width="12" customWidth="1"/>
    <col min="2051" max="2051" width="19.7109375" customWidth="1"/>
    <col min="2052" max="2052" width="38.85546875" customWidth="1"/>
    <col min="2305" max="2305" width="36.85546875" customWidth="1"/>
    <col min="2306" max="2306" width="12" customWidth="1"/>
    <col min="2307" max="2307" width="19.7109375" customWidth="1"/>
    <col min="2308" max="2308" width="38.85546875" customWidth="1"/>
    <col min="2561" max="2561" width="36.85546875" customWidth="1"/>
    <col min="2562" max="2562" width="12" customWidth="1"/>
    <col min="2563" max="2563" width="19.7109375" customWidth="1"/>
    <col min="2564" max="2564" width="38.85546875" customWidth="1"/>
    <col min="2817" max="2817" width="36.85546875" customWidth="1"/>
    <col min="2818" max="2818" width="12" customWidth="1"/>
    <col min="2819" max="2819" width="19.7109375" customWidth="1"/>
    <col min="2820" max="2820" width="38.85546875" customWidth="1"/>
    <col min="3073" max="3073" width="36.85546875" customWidth="1"/>
    <col min="3074" max="3074" width="12" customWidth="1"/>
    <col min="3075" max="3075" width="19.7109375" customWidth="1"/>
    <col min="3076" max="3076" width="38.85546875" customWidth="1"/>
    <col min="3329" max="3329" width="36.85546875" customWidth="1"/>
    <col min="3330" max="3330" width="12" customWidth="1"/>
    <col min="3331" max="3331" width="19.7109375" customWidth="1"/>
    <col min="3332" max="3332" width="38.85546875" customWidth="1"/>
    <col min="3585" max="3585" width="36.85546875" customWidth="1"/>
    <col min="3586" max="3586" width="12" customWidth="1"/>
    <col min="3587" max="3587" width="19.7109375" customWidth="1"/>
    <col min="3588" max="3588" width="38.85546875" customWidth="1"/>
    <col min="3841" max="3841" width="36.85546875" customWidth="1"/>
    <col min="3842" max="3842" width="12" customWidth="1"/>
    <col min="3843" max="3843" width="19.7109375" customWidth="1"/>
    <col min="3844" max="3844" width="38.85546875" customWidth="1"/>
    <col min="4097" max="4097" width="36.85546875" customWidth="1"/>
    <col min="4098" max="4098" width="12" customWidth="1"/>
    <col min="4099" max="4099" width="19.7109375" customWidth="1"/>
    <col min="4100" max="4100" width="38.85546875" customWidth="1"/>
    <col min="4353" max="4353" width="36.85546875" customWidth="1"/>
    <col min="4354" max="4354" width="12" customWidth="1"/>
    <col min="4355" max="4355" width="19.7109375" customWidth="1"/>
    <col min="4356" max="4356" width="38.85546875" customWidth="1"/>
    <col min="4609" max="4609" width="36.85546875" customWidth="1"/>
    <col min="4610" max="4610" width="12" customWidth="1"/>
    <col min="4611" max="4611" width="19.7109375" customWidth="1"/>
    <col min="4612" max="4612" width="38.85546875" customWidth="1"/>
    <col min="4865" max="4865" width="36.85546875" customWidth="1"/>
    <col min="4866" max="4866" width="12" customWidth="1"/>
    <col min="4867" max="4867" width="19.7109375" customWidth="1"/>
    <col min="4868" max="4868" width="38.85546875" customWidth="1"/>
    <col min="5121" max="5121" width="36.85546875" customWidth="1"/>
    <col min="5122" max="5122" width="12" customWidth="1"/>
    <col min="5123" max="5123" width="19.7109375" customWidth="1"/>
    <col min="5124" max="5124" width="38.85546875" customWidth="1"/>
    <col min="5377" max="5377" width="36.85546875" customWidth="1"/>
    <col min="5378" max="5378" width="12" customWidth="1"/>
    <col min="5379" max="5379" width="19.7109375" customWidth="1"/>
    <col min="5380" max="5380" width="38.85546875" customWidth="1"/>
    <col min="5633" max="5633" width="36.85546875" customWidth="1"/>
    <col min="5634" max="5634" width="12" customWidth="1"/>
    <col min="5635" max="5635" width="19.7109375" customWidth="1"/>
    <col min="5636" max="5636" width="38.85546875" customWidth="1"/>
    <col min="5889" max="5889" width="36.85546875" customWidth="1"/>
    <col min="5890" max="5890" width="12" customWidth="1"/>
    <col min="5891" max="5891" width="19.7109375" customWidth="1"/>
    <col min="5892" max="5892" width="38.85546875" customWidth="1"/>
    <col min="6145" max="6145" width="36.85546875" customWidth="1"/>
    <col min="6146" max="6146" width="12" customWidth="1"/>
    <col min="6147" max="6147" width="19.7109375" customWidth="1"/>
    <col min="6148" max="6148" width="38.85546875" customWidth="1"/>
    <col min="6401" max="6401" width="36.85546875" customWidth="1"/>
    <col min="6402" max="6402" width="12" customWidth="1"/>
    <col min="6403" max="6403" width="19.7109375" customWidth="1"/>
    <col min="6404" max="6404" width="38.85546875" customWidth="1"/>
    <col min="6657" max="6657" width="36.85546875" customWidth="1"/>
    <col min="6658" max="6658" width="12" customWidth="1"/>
    <col min="6659" max="6659" width="19.7109375" customWidth="1"/>
    <col min="6660" max="6660" width="38.85546875" customWidth="1"/>
    <col min="6913" max="6913" width="36.85546875" customWidth="1"/>
    <col min="6914" max="6914" width="12" customWidth="1"/>
    <col min="6915" max="6915" width="19.7109375" customWidth="1"/>
    <col min="6916" max="6916" width="38.85546875" customWidth="1"/>
    <col min="7169" max="7169" width="36.85546875" customWidth="1"/>
    <col min="7170" max="7170" width="12" customWidth="1"/>
    <col min="7171" max="7171" width="19.7109375" customWidth="1"/>
    <col min="7172" max="7172" width="38.85546875" customWidth="1"/>
    <col min="7425" max="7425" width="36.85546875" customWidth="1"/>
    <col min="7426" max="7426" width="12" customWidth="1"/>
    <col min="7427" max="7427" width="19.7109375" customWidth="1"/>
    <col min="7428" max="7428" width="38.85546875" customWidth="1"/>
    <col min="7681" max="7681" width="36.85546875" customWidth="1"/>
    <col min="7682" max="7682" width="12" customWidth="1"/>
    <col min="7683" max="7683" width="19.7109375" customWidth="1"/>
    <col min="7684" max="7684" width="38.85546875" customWidth="1"/>
    <col min="7937" max="7937" width="36.85546875" customWidth="1"/>
    <col min="7938" max="7938" width="12" customWidth="1"/>
    <col min="7939" max="7939" width="19.7109375" customWidth="1"/>
    <col min="7940" max="7940" width="38.85546875" customWidth="1"/>
    <col min="8193" max="8193" width="36.85546875" customWidth="1"/>
    <col min="8194" max="8194" width="12" customWidth="1"/>
    <col min="8195" max="8195" width="19.7109375" customWidth="1"/>
    <col min="8196" max="8196" width="38.85546875" customWidth="1"/>
    <col min="8449" max="8449" width="36.85546875" customWidth="1"/>
    <col min="8450" max="8450" width="12" customWidth="1"/>
    <col min="8451" max="8451" width="19.7109375" customWidth="1"/>
    <col min="8452" max="8452" width="38.85546875" customWidth="1"/>
    <col min="8705" max="8705" width="36.85546875" customWidth="1"/>
    <col min="8706" max="8706" width="12" customWidth="1"/>
    <col min="8707" max="8707" width="19.7109375" customWidth="1"/>
    <col min="8708" max="8708" width="38.85546875" customWidth="1"/>
    <col min="8961" max="8961" width="36.85546875" customWidth="1"/>
    <col min="8962" max="8962" width="12" customWidth="1"/>
    <col min="8963" max="8963" width="19.7109375" customWidth="1"/>
    <col min="8964" max="8964" width="38.85546875" customWidth="1"/>
    <col min="9217" max="9217" width="36.85546875" customWidth="1"/>
    <col min="9218" max="9218" width="12" customWidth="1"/>
    <col min="9219" max="9219" width="19.7109375" customWidth="1"/>
    <col min="9220" max="9220" width="38.85546875" customWidth="1"/>
    <col min="9473" max="9473" width="36.85546875" customWidth="1"/>
    <col min="9474" max="9474" width="12" customWidth="1"/>
    <col min="9475" max="9475" width="19.7109375" customWidth="1"/>
    <col min="9476" max="9476" width="38.85546875" customWidth="1"/>
    <col min="9729" max="9729" width="36.85546875" customWidth="1"/>
    <col min="9730" max="9730" width="12" customWidth="1"/>
    <col min="9731" max="9731" width="19.7109375" customWidth="1"/>
    <col min="9732" max="9732" width="38.85546875" customWidth="1"/>
    <col min="9985" max="9985" width="36.85546875" customWidth="1"/>
    <col min="9986" max="9986" width="12" customWidth="1"/>
    <col min="9987" max="9987" width="19.7109375" customWidth="1"/>
    <col min="9988" max="9988" width="38.85546875" customWidth="1"/>
    <col min="10241" max="10241" width="36.85546875" customWidth="1"/>
    <col min="10242" max="10242" width="12" customWidth="1"/>
    <col min="10243" max="10243" width="19.7109375" customWidth="1"/>
    <col min="10244" max="10244" width="38.85546875" customWidth="1"/>
    <col min="10497" max="10497" width="36.85546875" customWidth="1"/>
    <col min="10498" max="10498" width="12" customWidth="1"/>
    <col min="10499" max="10499" width="19.7109375" customWidth="1"/>
    <col min="10500" max="10500" width="38.85546875" customWidth="1"/>
    <col min="10753" max="10753" width="36.85546875" customWidth="1"/>
    <col min="10754" max="10754" width="12" customWidth="1"/>
    <col min="10755" max="10755" width="19.7109375" customWidth="1"/>
    <col min="10756" max="10756" width="38.85546875" customWidth="1"/>
    <col min="11009" max="11009" width="36.85546875" customWidth="1"/>
    <col min="11010" max="11010" width="12" customWidth="1"/>
    <col min="11011" max="11011" width="19.7109375" customWidth="1"/>
    <col min="11012" max="11012" width="38.85546875" customWidth="1"/>
    <col min="11265" max="11265" width="36.85546875" customWidth="1"/>
    <col min="11266" max="11266" width="12" customWidth="1"/>
    <col min="11267" max="11267" width="19.7109375" customWidth="1"/>
    <col min="11268" max="11268" width="38.85546875" customWidth="1"/>
    <col min="11521" max="11521" width="36.85546875" customWidth="1"/>
    <col min="11522" max="11522" width="12" customWidth="1"/>
    <col min="11523" max="11523" width="19.7109375" customWidth="1"/>
    <col min="11524" max="11524" width="38.85546875" customWidth="1"/>
    <col min="11777" max="11777" width="36.85546875" customWidth="1"/>
    <col min="11778" max="11778" width="12" customWidth="1"/>
    <col min="11779" max="11779" width="19.7109375" customWidth="1"/>
    <col min="11780" max="11780" width="38.85546875" customWidth="1"/>
    <col min="12033" max="12033" width="36.85546875" customWidth="1"/>
    <col min="12034" max="12034" width="12" customWidth="1"/>
    <col min="12035" max="12035" width="19.7109375" customWidth="1"/>
    <col min="12036" max="12036" width="38.85546875" customWidth="1"/>
    <col min="12289" max="12289" width="36.85546875" customWidth="1"/>
    <col min="12290" max="12290" width="12" customWidth="1"/>
    <col min="12291" max="12291" width="19.7109375" customWidth="1"/>
    <col min="12292" max="12292" width="38.85546875" customWidth="1"/>
    <col min="12545" max="12545" width="36.85546875" customWidth="1"/>
    <col min="12546" max="12546" width="12" customWidth="1"/>
    <col min="12547" max="12547" width="19.7109375" customWidth="1"/>
    <col min="12548" max="12548" width="38.85546875" customWidth="1"/>
    <col min="12801" max="12801" width="36.85546875" customWidth="1"/>
    <col min="12802" max="12802" width="12" customWidth="1"/>
    <col min="12803" max="12803" width="19.7109375" customWidth="1"/>
    <col min="12804" max="12804" width="38.85546875" customWidth="1"/>
    <col min="13057" max="13057" width="36.85546875" customWidth="1"/>
    <col min="13058" max="13058" width="12" customWidth="1"/>
    <col min="13059" max="13059" width="19.7109375" customWidth="1"/>
    <col min="13060" max="13060" width="38.85546875" customWidth="1"/>
    <col min="13313" max="13313" width="36.85546875" customWidth="1"/>
    <col min="13314" max="13314" width="12" customWidth="1"/>
    <col min="13315" max="13315" width="19.7109375" customWidth="1"/>
    <col min="13316" max="13316" width="38.85546875" customWidth="1"/>
    <col min="13569" max="13569" width="36.85546875" customWidth="1"/>
    <col min="13570" max="13570" width="12" customWidth="1"/>
    <col min="13571" max="13571" width="19.7109375" customWidth="1"/>
    <col min="13572" max="13572" width="38.85546875" customWidth="1"/>
    <col min="13825" max="13825" width="36.85546875" customWidth="1"/>
    <col min="13826" max="13826" width="12" customWidth="1"/>
    <col min="13827" max="13827" width="19.7109375" customWidth="1"/>
    <col min="13828" max="13828" width="38.85546875" customWidth="1"/>
    <col min="14081" max="14081" width="36.85546875" customWidth="1"/>
    <col min="14082" max="14082" width="12" customWidth="1"/>
    <col min="14083" max="14083" width="19.7109375" customWidth="1"/>
    <col min="14084" max="14084" width="38.85546875" customWidth="1"/>
    <col min="14337" max="14337" width="36.85546875" customWidth="1"/>
    <col min="14338" max="14338" width="12" customWidth="1"/>
    <col min="14339" max="14339" width="19.7109375" customWidth="1"/>
    <col min="14340" max="14340" width="38.85546875" customWidth="1"/>
    <col min="14593" max="14593" width="36.85546875" customWidth="1"/>
    <col min="14594" max="14594" width="12" customWidth="1"/>
    <col min="14595" max="14595" width="19.7109375" customWidth="1"/>
    <col min="14596" max="14596" width="38.85546875" customWidth="1"/>
    <col min="14849" max="14849" width="36.85546875" customWidth="1"/>
    <col min="14850" max="14850" width="12" customWidth="1"/>
    <col min="14851" max="14851" width="19.7109375" customWidth="1"/>
    <col min="14852" max="14852" width="38.85546875" customWidth="1"/>
    <col min="15105" max="15105" width="36.85546875" customWidth="1"/>
    <col min="15106" max="15106" width="12" customWidth="1"/>
    <col min="15107" max="15107" width="19.7109375" customWidth="1"/>
    <col min="15108" max="15108" width="38.85546875" customWidth="1"/>
    <col min="15361" max="15361" width="36.85546875" customWidth="1"/>
    <col min="15362" max="15362" width="12" customWidth="1"/>
    <col min="15363" max="15363" width="19.7109375" customWidth="1"/>
    <col min="15364" max="15364" width="38.85546875" customWidth="1"/>
    <col min="15617" max="15617" width="36.85546875" customWidth="1"/>
    <col min="15618" max="15618" width="12" customWidth="1"/>
    <col min="15619" max="15619" width="19.7109375" customWidth="1"/>
    <col min="15620" max="15620" width="38.85546875" customWidth="1"/>
    <col min="15873" max="15873" width="36.85546875" customWidth="1"/>
    <col min="15874" max="15874" width="12" customWidth="1"/>
    <col min="15875" max="15875" width="19.7109375" customWidth="1"/>
    <col min="15876" max="15876" width="38.85546875" customWidth="1"/>
    <col min="16129" max="16129" width="36.85546875" customWidth="1"/>
    <col min="16130" max="16130" width="12" customWidth="1"/>
    <col min="16131" max="16131" width="19.7109375" customWidth="1"/>
    <col min="16132" max="16132" width="38.85546875" customWidth="1"/>
  </cols>
  <sheetData>
    <row r="1" spans="1:4" ht="116.25" customHeight="1">
      <c r="D1" s="317" t="s">
        <v>351</v>
      </c>
    </row>
    <row r="2" spans="1:4" ht="4.5" customHeight="1">
      <c r="C2" s="84"/>
      <c r="D2" s="84"/>
    </row>
    <row r="3" spans="1:4" ht="16.5" customHeight="1">
      <c r="C3" s="84"/>
      <c r="D3" s="84"/>
    </row>
    <row r="4" spans="1:4" s="99" customFormat="1" ht="75.75" customHeight="1">
      <c r="A4" s="459" t="s">
        <v>270</v>
      </c>
      <c r="B4" s="459"/>
      <c r="C4" s="459"/>
      <c r="D4" s="459"/>
    </row>
    <row r="5" spans="1:4" s="99" customFormat="1" ht="21" customHeight="1">
      <c r="A5" s="187"/>
      <c r="B5" s="187"/>
      <c r="C5" s="187"/>
      <c r="D5" s="187"/>
    </row>
    <row r="6" spans="1:4" s="99" customFormat="1" ht="18.75">
      <c r="A6" s="100"/>
      <c r="B6" s="100"/>
      <c r="C6" s="100"/>
      <c r="D6" s="163" t="s">
        <v>90</v>
      </c>
    </row>
    <row r="7" spans="1:4" s="99" customFormat="1" ht="18.75">
      <c r="A7" s="487" t="s">
        <v>62</v>
      </c>
      <c r="B7" s="489" t="s">
        <v>2</v>
      </c>
      <c r="C7" s="489"/>
      <c r="D7" s="489"/>
    </row>
    <row r="8" spans="1:4" s="99" customFormat="1" ht="96" customHeight="1">
      <c r="A8" s="488"/>
      <c r="B8" s="167" t="s">
        <v>63</v>
      </c>
      <c r="C8" s="167" t="s">
        <v>64</v>
      </c>
      <c r="D8" s="167" t="s">
        <v>122</v>
      </c>
    </row>
    <row r="9" spans="1:4" s="166" customFormat="1" ht="15.75">
      <c r="A9" s="47"/>
      <c r="B9" s="48"/>
      <c r="C9" s="48"/>
      <c r="D9" s="48"/>
    </row>
    <row r="10" spans="1:4" s="166" customFormat="1" ht="15.75">
      <c r="A10" s="47"/>
      <c r="B10" s="48"/>
      <c r="C10" s="48"/>
      <c r="D10" s="48"/>
    </row>
    <row r="11" spans="1:4" s="166" customFormat="1" ht="15.75">
      <c r="A11" s="47"/>
      <c r="B11" s="48"/>
      <c r="C11" s="48"/>
      <c r="D11" s="48"/>
    </row>
    <row r="12" spans="1:4" s="166" customFormat="1" ht="15.75">
      <c r="A12" s="48" t="s">
        <v>10</v>
      </c>
      <c r="B12" s="48"/>
      <c r="C12" s="48"/>
      <c r="D12" s="48"/>
    </row>
    <row r="13" spans="1:4" s="166" customFormat="1">
      <c r="A13" s="93"/>
      <c r="B13" s="93"/>
      <c r="C13" s="93"/>
      <c r="D13" s="93"/>
    </row>
  </sheetData>
  <mergeCells count="3">
    <mergeCell ref="A7:A8"/>
    <mergeCell ref="B7:D7"/>
    <mergeCell ref="A4:D4"/>
  </mergeCells>
  <pageMargins left="0.75" right="0.75" top="0.52" bottom="0.48" header="0.5" footer="0.5"/>
  <pageSetup paperSize="9" scale="8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view="pageBreakPreview" topLeftCell="A4" zoomScaleSheetLayoutView="100" workbookViewId="0">
      <selection activeCell="A6" sqref="A6"/>
    </sheetView>
  </sheetViews>
  <sheetFormatPr defaultRowHeight="12.75"/>
  <cols>
    <col min="1" max="1" width="44.7109375" style="82" customWidth="1"/>
    <col min="2" max="2" width="12" style="82" customWidth="1"/>
    <col min="3" max="3" width="19.7109375" style="82" customWidth="1"/>
    <col min="4" max="4" width="39.5703125" style="82" customWidth="1"/>
    <col min="257" max="257" width="36.85546875" customWidth="1"/>
    <col min="258" max="258" width="12" customWidth="1"/>
    <col min="259" max="259" width="19.7109375" customWidth="1"/>
    <col min="260" max="260" width="38.85546875" customWidth="1"/>
    <col min="513" max="513" width="36.85546875" customWidth="1"/>
    <col min="514" max="514" width="12" customWidth="1"/>
    <col min="515" max="515" width="19.7109375" customWidth="1"/>
    <col min="516" max="516" width="38.85546875" customWidth="1"/>
    <col min="769" max="769" width="36.85546875" customWidth="1"/>
    <col min="770" max="770" width="12" customWidth="1"/>
    <col min="771" max="771" width="19.7109375" customWidth="1"/>
    <col min="772" max="772" width="38.85546875" customWidth="1"/>
    <col min="1025" max="1025" width="36.85546875" customWidth="1"/>
    <col min="1026" max="1026" width="12" customWidth="1"/>
    <col min="1027" max="1027" width="19.7109375" customWidth="1"/>
    <col min="1028" max="1028" width="38.85546875" customWidth="1"/>
    <col min="1281" max="1281" width="36.85546875" customWidth="1"/>
    <col min="1282" max="1282" width="12" customWidth="1"/>
    <col min="1283" max="1283" width="19.7109375" customWidth="1"/>
    <col min="1284" max="1284" width="38.85546875" customWidth="1"/>
    <col min="1537" max="1537" width="36.85546875" customWidth="1"/>
    <col min="1538" max="1538" width="12" customWidth="1"/>
    <col min="1539" max="1539" width="19.7109375" customWidth="1"/>
    <col min="1540" max="1540" width="38.85546875" customWidth="1"/>
    <col min="1793" max="1793" width="36.85546875" customWidth="1"/>
    <col min="1794" max="1794" width="12" customWidth="1"/>
    <col min="1795" max="1795" width="19.7109375" customWidth="1"/>
    <col min="1796" max="1796" width="38.85546875" customWidth="1"/>
    <col min="2049" max="2049" width="36.85546875" customWidth="1"/>
    <col min="2050" max="2050" width="12" customWidth="1"/>
    <col min="2051" max="2051" width="19.7109375" customWidth="1"/>
    <col min="2052" max="2052" width="38.85546875" customWidth="1"/>
    <col min="2305" max="2305" width="36.85546875" customWidth="1"/>
    <col min="2306" max="2306" width="12" customWidth="1"/>
    <col min="2307" max="2307" width="19.7109375" customWidth="1"/>
    <col min="2308" max="2308" width="38.85546875" customWidth="1"/>
    <col min="2561" max="2561" width="36.85546875" customWidth="1"/>
    <col min="2562" max="2562" width="12" customWidth="1"/>
    <col min="2563" max="2563" width="19.7109375" customWidth="1"/>
    <col min="2564" max="2564" width="38.85546875" customWidth="1"/>
    <col min="2817" max="2817" width="36.85546875" customWidth="1"/>
    <col min="2818" max="2818" width="12" customWidth="1"/>
    <col min="2819" max="2819" width="19.7109375" customWidth="1"/>
    <col min="2820" max="2820" width="38.85546875" customWidth="1"/>
    <col min="3073" max="3073" width="36.85546875" customWidth="1"/>
    <col min="3074" max="3074" width="12" customWidth="1"/>
    <col min="3075" max="3075" width="19.7109375" customWidth="1"/>
    <col min="3076" max="3076" width="38.85546875" customWidth="1"/>
    <col min="3329" max="3329" width="36.85546875" customWidth="1"/>
    <col min="3330" max="3330" width="12" customWidth="1"/>
    <col min="3331" max="3331" width="19.7109375" customWidth="1"/>
    <col min="3332" max="3332" width="38.85546875" customWidth="1"/>
    <col min="3585" max="3585" width="36.85546875" customWidth="1"/>
    <col min="3586" max="3586" width="12" customWidth="1"/>
    <col min="3587" max="3587" width="19.7109375" customWidth="1"/>
    <col min="3588" max="3588" width="38.85546875" customWidth="1"/>
    <col min="3841" max="3841" width="36.85546875" customWidth="1"/>
    <col min="3842" max="3842" width="12" customWidth="1"/>
    <col min="3843" max="3843" width="19.7109375" customWidth="1"/>
    <col min="3844" max="3844" width="38.85546875" customWidth="1"/>
    <col min="4097" max="4097" width="36.85546875" customWidth="1"/>
    <col min="4098" max="4098" width="12" customWidth="1"/>
    <col min="4099" max="4099" width="19.7109375" customWidth="1"/>
    <col min="4100" max="4100" width="38.85546875" customWidth="1"/>
    <col min="4353" max="4353" width="36.85546875" customWidth="1"/>
    <col min="4354" max="4354" width="12" customWidth="1"/>
    <col min="4355" max="4355" width="19.7109375" customWidth="1"/>
    <col min="4356" max="4356" width="38.85546875" customWidth="1"/>
    <col min="4609" max="4609" width="36.85546875" customWidth="1"/>
    <col min="4610" max="4610" width="12" customWidth="1"/>
    <col min="4611" max="4611" width="19.7109375" customWidth="1"/>
    <col min="4612" max="4612" width="38.85546875" customWidth="1"/>
    <col min="4865" max="4865" width="36.85546875" customWidth="1"/>
    <col min="4866" max="4866" width="12" customWidth="1"/>
    <col min="4867" max="4867" width="19.7109375" customWidth="1"/>
    <col min="4868" max="4868" width="38.85546875" customWidth="1"/>
    <col min="5121" max="5121" width="36.85546875" customWidth="1"/>
    <col min="5122" max="5122" width="12" customWidth="1"/>
    <col min="5123" max="5123" width="19.7109375" customWidth="1"/>
    <col min="5124" max="5124" width="38.85546875" customWidth="1"/>
    <col min="5377" max="5377" width="36.85546875" customWidth="1"/>
    <col min="5378" max="5378" width="12" customWidth="1"/>
    <col min="5379" max="5379" width="19.7109375" customWidth="1"/>
    <col min="5380" max="5380" width="38.85546875" customWidth="1"/>
    <col min="5633" max="5633" width="36.85546875" customWidth="1"/>
    <col min="5634" max="5634" width="12" customWidth="1"/>
    <col min="5635" max="5635" width="19.7109375" customWidth="1"/>
    <col min="5636" max="5636" width="38.85546875" customWidth="1"/>
    <col min="5889" max="5889" width="36.85546875" customWidth="1"/>
    <col min="5890" max="5890" width="12" customWidth="1"/>
    <col min="5891" max="5891" width="19.7109375" customWidth="1"/>
    <col min="5892" max="5892" width="38.85546875" customWidth="1"/>
    <col min="6145" max="6145" width="36.85546875" customWidth="1"/>
    <col min="6146" max="6146" width="12" customWidth="1"/>
    <col min="6147" max="6147" width="19.7109375" customWidth="1"/>
    <col min="6148" max="6148" width="38.85546875" customWidth="1"/>
    <col min="6401" max="6401" width="36.85546875" customWidth="1"/>
    <col min="6402" max="6402" width="12" customWidth="1"/>
    <col min="6403" max="6403" width="19.7109375" customWidth="1"/>
    <col min="6404" max="6404" width="38.85546875" customWidth="1"/>
    <col min="6657" max="6657" width="36.85546875" customWidth="1"/>
    <col min="6658" max="6658" width="12" customWidth="1"/>
    <col min="6659" max="6659" width="19.7109375" customWidth="1"/>
    <col min="6660" max="6660" width="38.85546875" customWidth="1"/>
    <col min="6913" max="6913" width="36.85546875" customWidth="1"/>
    <col min="6914" max="6914" width="12" customWidth="1"/>
    <col min="6915" max="6915" width="19.7109375" customWidth="1"/>
    <col min="6916" max="6916" width="38.85546875" customWidth="1"/>
    <col min="7169" max="7169" width="36.85546875" customWidth="1"/>
    <col min="7170" max="7170" width="12" customWidth="1"/>
    <col min="7171" max="7171" width="19.7109375" customWidth="1"/>
    <col min="7172" max="7172" width="38.85546875" customWidth="1"/>
    <col min="7425" max="7425" width="36.85546875" customWidth="1"/>
    <col min="7426" max="7426" width="12" customWidth="1"/>
    <col min="7427" max="7427" width="19.7109375" customWidth="1"/>
    <col min="7428" max="7428" width="38.85546875" customWidth="1"/>
    <col min="7681" max="7681" width="36.85546875" customWidth="1"/>
    <col min="7682" max="7682" width="12" customWidth="1"/>
    <col min="7683" max="7683" width="19.7109375" customWidth="1"/>
    <col min="7684" max="7684" width="38.85546875" customWidth="1"/>
    <col min="7937" max="7937" width="36.85546875" customWidth="1"/>
    <col min="7938" max="7938" width="12" customWidth="1"/>
    <col min="7939" max="7939" width="19.7109375" customWidth="1"/>
    <col min="7940" max="7940" width="38.85546875" customWidth="1"/>
    <col min="8193" max="8193" width="36.85546875" customWidth="1"/>
    <col min="8194" max="8194" width="12" customWidth="1"/>
    <col min="8195" max="8195" width="19.7109375" customWidth="1"/>
    <col min="8196" max="8196" width="38.85546875" customWidth="1"/>
    <col min="8449" max="8449" width="36.85546875" customWidth="1"/>
    <col min="8450" max="8450" width="12" customWidth="1"/>
    <col min="8451" max="8451" width="19.7109375" customWidth="1"/>
    <col min="8452" max="8452" width="38.85546875" customWidth="1"/>
    <col min="8705" max="8705" width="36.85546875" customWidth="1"/>
    <col min="8706" max="8706" width="12" customWidth="1"/>
    <col min="8707" max="8707" width="19.7109375" customWidth="1"/>
    <col min="8708" max="8708" width="38.85546875" customWidth="1"/>
    <col min="8961" max="8961" width="36.85546875" customWidth="1"/>
    <col min="8962" max="8962" width="12" customWidth="1"/>
    <col min="8963" max="8963" width="19.7109375" customWidth="1"/>
    <col min="8964" max="8964" width="38.85546875" customWidth="1"/>
    <col min="9217" max="9217" width="36.85546875" customWidth="1"/>
    <col min="9218" max="9218" width="12" customWidth="1"/>
    <col min="9219" max="9219" width="19.7109375" customWidth="1"/>
    <col min="9220" max="9220" width="38.85546875" customWidth="1"/>
    <col min="9473" max="9473" width="36.85546875" customWidth="1"/>
    <col min="9474" max="9474" width="12" customWidth="1"/>
    <col min="9475" max="9475" width="19.7109375" customWidth="1"/>
    <col min="9476" max="9476" width="38.85546875" customWidth="1"/>
    <col min="9729" max="9729" width="36.85546875" customWidth="1"/>
    <col min="9730" max="9730" width="12" customWidth="1"/>
    <col min="9731" max="9731" width="19.7109375" customWidth="1"/>
    <col min="9732" max="9732" width="38.85546875" customWidth="1"/>
    <col min="9985" max="9985" width="36.85546875" customWidth="1"/>
    <col min="9986" max="9986" width="12" customWidth="1"/>
    <col min="9987" max="9987" width="19.7109375" customWidth="1"/>
    <col min="9988" max="9988" width="38.85546875" customWidth="1"/>
    <col min="10241" max="10241" width="36.85546875" customWidth="1"/>
    <col min="10242" max="10242" width="12" customWidth="1"/>
    <col min="10243" max="10243" width="19.7109375" customWidth="1"/>
    <col min="10244" max="10244" width="38.85546875" customWidth="1"/>
    <col min="10497" max="10497" width="36.85546875" customWidth="1"/>
    <col min="10498" max="10498" width="12" customWidth="1"/>
    <col min="10499" max="10499" width="19.7109375" customWidth="1"/>
    <col min="10500" max="10500" width="38.85546875" customWidth="1"/>
    <col min="10753" max="10753" width="36.85546875" customWidth="1"/>
    <col min="10754" max="10754" width="12" customWidth="1"/>
    <col min="10755" max="10755" width="19.7109375" customWidth="1"/>
    <col min="10756" max="10756" width="38.85546875" customWidth="1"/>
    <col min="11009" max="11009" width="36.85546875" customWidth="1"/>
    <col min="11010" max="11010" width="12" customWidth="1"/>
    <col min="11011" max="11011" width="19.7109375" customWidth="1"/>
    <col min="11012" max="11012" width="38.85546875" customWidth="1"/>
    <col min="11265" max="11265" width="36.85546875" customWidth="1"/>
    <col min="11266" max="11266" width="12" customWidth="1"/>
    <col min="11267" max="11267" width="19.7109375" customWidth="1"/>
    <col min="11268" max="11268" width="38.85546875" customWidth="1"/>
    <col min="11521" max="11521" width="36.85546875" customWidth="1"/>
    <col min="11522" max="11522" width="12" customWidth="1"/>
    <col min="11523" max="11523" width="19.7109375" customWidth="1"/>
    <col min="11524" max="11524" width="38.85546875" customWidth="1"/>
    <col min="11777" max="11777" width="36.85546875" customWidth="1"/>
    <col min="11778" max="11778" width="12" customWidth="1"/>
    <col min="11779" max="11779" width="19.7109375" customWidth="1"/>
    <col min="11780" max="11780" width="38.85546875" customWidth="1"/>
    <col min="12033" max="12033" width="36.85546875" customWidth="1"/>
    <col min="12034" max="12034" width="12" customWidth="1"/>
    <col min="12035" max="12035" width="19.7109375" customWidth="1"/>
    <col min="12036" max="12036" width="38.85546875" customWidth="1"/>
    <col min="12289" max="12289" width="36.85546875" customWidth="1"/>
    <col min="12290" max="12290" width="12" customWidth="1"/>
    <col min="12291" max="12291" width="19.7109375" customWidth="1"/>
    <col min="12292" max="12292" width="38.85546875" customWidth="1"/>
    <col min="12545" max="12545" width="36.85546875" customWidth="1"/>
    <col min="12546" max="12546" width="12" customWidth="1"/>
    <col min="12547" max="12547" width="19.7109375" customWidth="1"/>
    <col min="12548" max="12548" width="38.85546875" customWidth="1"/>
    <col min="12801" max="12801" width="36.85546875" customWidth="1"/>
    <col min="12802" max="12802" width="12" customWidth="1"/>
    <col min="12803" max="12803" width="19.7109375" customWidth="1"/>
    <col min="12804" max="12804" width="38.85546875" customWidth="1"/>
    <col min="13057" max="13057" width="36.85546875" customWidth="1"/>
    <col min="13058" max="13058" width="12" customWidth="1"/>
    <col min="13059" max="13059" width="19.7109375" customWidth="1"/>
    <col min="13060" max="13060" width="38.85546875" customWidth="1"/>
    <col min="13313" max="13313" width="36.85546875" customWidth="1"/>
    <col min="13314" max="13314" width="12" customWidth="1"/>
    <col min="13315" max="13315" width="19.7109375" customWidth="1"/>
    <col min="13316" max="13316" width="38.85546875" customWidth="1"/>
    <col min="13569" max="13569" width="36.85546875" customWidth="1"/>
    <col min="13570" max="13570" width="12" customWidth="1"/>
    <col min="13571" max="13571" width="19.7109375" customWidth="1"/>
    <col min="13572" max="13572" width="38.85546875" customWidth="1"/>
    <col min="13825" max="13825" width="36.85546875" customWidth="1"/>
    <col min="13826" max="13826" width="12" customWidth="1"/>
    <col min="13827" max="13827" width="19.7109375" customWidth="1"/>
    <col min="13828" max="13828" width="38.85546875" customWidth="1"/>
    <col min="14081" max="14081" width="36.85546875" customWidth="1"/>
    <col min="14082" max="14082" width="12" customWidth="1"/>
    <col min="14083" max="14083" width="19.7109375" customWidth="1"/>
    <col min="14084" max="14084" width="38.85546875" customWidth="1"/>
    <col min="14337" max="14337" width="36.85546875" customWidth="1"/>
    <col min="14338" max="14338" width="12" customWidth="1"/>
    <col min="14339" max="14339" width="19.7109375" customWidth="1"/>
    <col min="14340" max="14340" width="38.85546875" customWidth="1"/>
    <col min="14593" max="14593" width="36.85546875" customWidth="1"/>
    <col min="14594" max="14594" width="12" customWidth="1"/>
    <col min="14595" max="14595" width="19.7109375" customWidth="1"/>
    <col min="14596" max="14596" width="38.85546875" customWidth="1"/>
    <col min="14849" max="14849" width="36.85546875" customWidth="1"/>
    <col min="14850" max="14850" width="12" customWidth="1"/>
    <col min="14851" max="14851" width="19.7109375" customWidth="1"/>
    <col min="14852" max="14852" width="38.85546875" customWidth="1"/>
    <col min="15105" max="15105" width="36.85546875" customWidth="1"/>
    <col min="15106" max="15106" width="12" customWidth="1"/>
    <col min="15107" max="15107" width="19.7109375" customWidth="1"/>
    <col min="15108" max="15108" width="38.85546875" customWidth="1"/>
    <col min="15361" max="15361" width="36.85546875" customWidth="1"/>
    <col min="15362" max="15362" width="12" customWidth="1"/>
    <col min="15363" max="15363" width="19.7109375" customWidth="1"/>
    <col min="15364" max="15364" width="38.85546875" customWidth="1"/>
    <col min="15617" max="15617" width="36.85546875" customWidth="1"/>
    <col min="15618" max="15618" width="12" customWidth="1"/>
    <col min="15619" max="15619" width="19.7109375" customWidth="1"/>
    <col min="15620" max="15620" width="38.85546875" customWidth="1"/>
    <col min="15873" max="15873" width="36.85546875" customWidth="1"/>
    <col min="15874" max="15874" width="12" customWidth="1"/>
    <col min="15875" max="15875" width="19.7109375" customWidth="1"/>
    <col min="15876" max="15876" width="38.85546875" customWidth="1"/>
    <col min="16129" max="16129" width="36.85546875" customWidth="1"/>
    <col min="16130" max="16130" width="12" customWidth="1"/>
    <col min="16131" max="16131" width="19.7109375" customWidth="1"/>
    <col min="16132" max="16132" width="38.85546875" customWidth="1"/>
  </cols>
  <sheetData>
    <row r="2" spans="1:4" ht="101.25" customHeight="1">
      <c r="C2" s="460" t="s">
        <v>352</v>
      </c>
      <c r="D2" s="460"/>
    </row>
    <row r="3" spans="1:4" ht="4.5" customHeight="1">
      <c r="C3" s="84"/>
      <c r="D3" s="84"/>
    </row>
    <row r="4" spans="1:4" ht="16.5" customHeight="1">
      <c r="C4" s="84"/>
      <c r="D4" s="84"/>
    </row>
    <row r="5" spans="1:4" ht="82.5" customHeight="1">
      <c r="A5" s="459" t="s">
        <v>353</v>
      </c>
      <c r="B5" s="459"/>
      <c r="C5" s="459"/>
      <c r="D5" s="459"/>
    </row>
    <row r="6" spans="1:4">
      <c r="D6" s="46" t="s">
        <v>90</v>
      </c>
    </row>
    <row r="7" spans="1:4" s="99" customFormat="1" ht="18.75">
      <c r="A7" s="487" t="s">
        <v>62</v>
      </c>
      <c r="B7" s="489" t="s">
        <v>2</v>
      </c>
      <c r="C7" s="489"/>
      <c r="D7" s="489"/>
    </row>
    <row r="8" spans="1:4" s="99" customFormat="1" ht="107.25" customHeight="1">
      <c r="A8" s="488"/>
      <c r="B8" s="167" t="s">
        <v>63</v>
      </c>
      <c r="C8" s="167" t="s">
        <v>64</v>
      </c>
      <c r="D8" s="167" t="s">
        <v>122</v>
      </c>
    </row>
    <row r="9" spans="1:4" s="166" customFormat="1" ht="15.75">
      <c r="A9" s="47"/>
      <c r="B9" s="48"/>
      <c r="C9" s="48"/>
      <c r="D9" s="48"/>
    </row>
    <row r="10" spans="1:4" s="166" customFormat="1" ht="15.75">
      <c r="A10" s="47"/>
      <c r="B10" s="48"/>
      <c r="C10" s="48"/>
      <c r="D10" s="48"/>
    </row>
    <row r="11" spans="1:4" s="166" customFormat="1" ht="15.75">
      <c r="A11" s="47"/>
      <c r="B11" s="48"/>
      <c r="C11" s="48"/>
      <c r="D11" s="48"/>
    </row>
    <row r="12" spans="1:4" s="166" customFormat="1" ht="15.75">
      <c r="A12" s="48" t="s">
        <v>10</v>
      </c>
      <c r="B12" s="48"/>
      <c r="C12" s="48"/>
      <c r="D12" s="48"/>
    </row>
  </sheetData>
  <mergeCells count="4">
    <mergeCell ref="C2:D2"/>
    <mergeCell ref="A7:A8"/>
    <mergeCell ref="B7:D7"/>
    <mergeCell ref="A5:D5"/>
  </mergeCells>
  <pageMargins left="0.74803149606299213" right="0.74803149606299213" top="0.51181102362204722" bottom="0.47244094488188981" header="0.51181102362204722" footer="0.51181102362204722"/>
  <pageSetup paperSize="9" scale="76" fitToHeight="0" pageOrder="overThenDown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0"/>
  <sheetViews>
    <sheetView view="pageBreakPreview" topLeftCell="A4" zoomScaleSheetLayoutView="100" workbookViewId="0">
      <selection activeCell="D6" sqref="D6"/>
    </sheetView>
  </sheetViews>
  <sheetFormatPr defaultRowHeight="12.75"/>
  <cols>
    <col min="1" max="1" width="41.7109375" style="45" customWidth="1"/>
    <col min="2" max="2" width="16.7109375" style="45" customWidth="1"/>
    <col min="3" max="3" width="12.85546875" style="45" customWidth="1"/>
    <col min="4" max="4" width="33.42578125" style="45" customWidth="1"/>
    <col min="257" max="257" width="41.7109375" customWidth="1"/>
    <col min="258" max="258" width="16.7109375" customWidth="1"/>
    <col min="259" max="259" width="12.85546875" customWidth="1"/>
    <col min="260" max="260" width="33.42578125" customWidth="1"/>
    <col min="513" max="513" width="41.7109375" customWidth="1"/>
    <col min="514" max="514" width="16.7109375" customWidth="1"/>
    <col min="515" max="515" width="12.85546875" customWidth="1"/>
    <col min="516" max="516" width="33.42578125" customWidth="1"/>
    <col min="769" max="769" width="41.7109375" customWidth="1"/>
    <col min="770" max="770" width="16.7109375" customWidth="1"/>
    <col min="771" max="771" width="12.85546875" customWidth="1"/>
    <col min="772" max="772" width="33.42578125" customWidth="1"/>
    <col min="1025" max="1025" width="41.7109375" customWidth="1"/>
    <col min="1026" max="1026" width="16.7109375" customWidth="1"/>
    <col min="1027" max="1027" width="12.85546875" customWidth="1"/>
    <col min="1028" max="1028" width="33.42578125" customWidth="1"/>
    <col min="1281" max="1281" width="41.7109375" customWidth="1"/>
    <col min="1282" max="1282" width="16.7109375" customWidth="1"/>
    <col min="1283" max="1283" width="12.85546875" customWidth="1"/>
    <col min="1284" max="1284" width="33.42578125" customWidth="1"/>
    <col min="1537" max="1537" width="41.7109375" customWidth="1"/>
    <col min="1538" max="1538" width="16.7109375" customWidth="1"/>
    <col min="1539" max="1539" width="12.85546875" customWidth="1"/>
    <col min="1540" max="1540" width="33.42578125" customWidth="1"/>
    <col min="1793" max="1793" width="41.7109375" customWidth="1"/>
    <col min="1794" max="1794" width="16.7109375" customWidth="1"/>
    <col min="1795" max="1795" width="12.85546875" customWidth="1"/>
    <col min="1796" max="1796" width="33.42578125" customWidth="1"/>
    <col min="2049" max="2049" width="41.7109375" customWidth="1"/>
    <col min="2050" max="2050" width="16.7109375" customWidth="1"/>
    <col min="2051" max="2051" width="12.85546875" customWidth="1"/>
    <col min="2052" max="2052" width="33.42578125" customWidth="1"/>
    <col min="2305" max="2305" width="41.7109375" customWidth="1"/>
    <col min="2306" max="2306" width="16.7109375" customWidth="1"/>
    <col min="2307" max="2307" width="12.85546875" customWidth="1"/>
    <col min="2308" max="2308" width="33.42578125" customWidth="1"/>
    <col min="2561" max="2561" width="41.7109375" customWidth="1"/>
    <col min="2562" max="2562" width="16.7109375" customWidth="1"/>
    <col min="2563" max="2563" width="12.85546875" customWidth="1"/>
    <col min="2564" max="2564" width="33.42578125" customWidth="1"/>
    <col min="2817" max="2817" width="41.7109375" customWidth="1"/>
    <col min="2818" max="2818" width="16.7109375" customWidth="1"/>
    <col min="2819" max="2819" width="12.85546875" customWidth="1"/>
    <col min="2820" max="2820" width="33.42578125" customWidth="1"/>
    <col min="3073" max="3073" width="41.7109375" customWidth="1"/>
    <col min="3074" max="3074" width="16.7109375" customWidth="1"/>
    <col min="3075" max="3075" width="12.85546875" customWidth="1"/>
    <col min="3076" max="3076" width="33.42578125" customWidth="1"/>
    <col min="3329" max="3329" width="41.7109375" customWidth="1"/>
    <col min="3330" max="3330" width="16.7109375" customWidth="1"/>
    <col min="3331" max="3331" width="12.85546875" customWidth="1"/>
    <col min="3332" max="3332" width="33.42578125" customWidth="1"/>
    <col min="3585" max="3585" width="41.7109375" customWidth="1"/>
    <col min="3586" max="3586" width="16.7109375" customWidth="1"/>
    <col min="3587" max="3587" width="12.85546875" customWidth="1"/>
    <col min="3588" max="3588" width="33.42578125" customWidth="1"/>
    <col min="3841" max="3841" width="41.7109375" customWidth="1"/>
    <col min="3842" max="3842" width="16.7109375" customWidth="1"/>
    <col min="3843" max="3843" width="12.85546875" customWidth="1"/>
    <col min="3844" max="3844" width="33.42578125" customWidth="1"/>
    <col min="4097" max="4097" width="41.7109375" customWidth="1"/>
    <col min="4098" max="4098" width="16.7109375" customWidth="1"/>
    <col min="4099" max="4099" width="12.85546875" customWidth="1"/>
    <col min="4100" max="4100" width="33.42578125" customWidth="1"/>
    <col min="4353" max="4353" width="41.7109375" customWidth="1"/>
    <col min="4354" max="4354" width="16.7109375" customWidth="1"/>
    <col min="4355" max="4355" width="12.85546875" customWidth="1"/>
    <col min="4356" max="4356" width="33.42578125" customWidth="1"/>
    <col min="4609" max="4609" width="41.7109375" customWidth="1"/>
    <col min="4610" max="4610" width="16.7109375" customWidth="1"/>
    <col min="4611" max="4611" width="12.85546875" customWidth="1"/>
    <col min="4612" max="4612" width="33.42578125" customWidth="1"/>
    <col min="4865" max="4865" width="41.7109375" customWidth="1"/>
    <col min="4866" max="4866" width="16.7109375" customWidth="1"/>
    <col min="4867" max="4867" width="12.85546875" customWidth="1"/>
    <col min="4868" max="4868" width="33.42578125" customWidth="1"/>
    <col min="5121" max="5121" width="41.7109375" customWidth="1"/>
    <col min="5122" max="5122" width="16.7109375" customWidth="1"/>
    <col min="5123" max="5123" width="12.85546875" customWidth="1"/>
    <col min="5124" max="5124" width="33.42578125" customWidth="1"/>
    <col min="5377" max="5377" width="41.7109375" customWidth="1"/>
    <col min="5378" max="5378" width="16.7109375" customWidth="1"/>
    <col min="5379" max="5379" width="12.85546875" customWidth="1"/>
    <col min="5380" max="5380" width="33.42578125" customWidth="1"/>
    <col min="5633" max="5633" width="41.7109375" customWidth="1"/>
    <col min="5634" max="5634" width="16.7109375" customWidth="1"/>
    <col min="5635" max="5635" width="12.85546875" customWidth="1"/>
    <col min="5636" max="5636" width="33.42578125" customWidth="1"/>
    <col min="5889" max="5889" width="41.7109375" customWidth="1"/>
    <col min="5890" max="5890" width="16.7109375" customWidth="1"/>
    <col min="5891" max="5891" width="12.85546875" customWidth="1"/>
    <col min="5892" max="5892" width="33.42578125" customWidth="1"/>
    <col min="6145" max="6145" width="41.7109375" customWidth="1"/>
    <col min="6146" max="6146" width="16.7109375" customWidth="1"/>
    <col min="6147" max="6147" width="12.85546875" customWidth="1"/>
    <col min="6148" max="6148" width="33.42578125" customWidth="1"/>
    <col min="6401" max="6401" width="41.7109375" customWidth="1"/>
    <col min="6402" max="6402" width="16.7109375" customWidth="1"/>
    <col min="6403" max="6403" width="12.85546875" customWidth="1"/>
    <col min="6404" max="6404" width="33.42578125" customWidth="1"/>
    <col min="6657" max="6657" width="41.7109375" customWidth="1"/>
    <col min="6658" max="6658" width="16.7109375" customWidth="1"/>
    <col min="6659" max="6659" width="12.85546875" customWidth="1"/>
    <col min="6660" max="6660" width="33.42578125" customWidth="1"/>
    <col min="6913" max="6913" width="41.7109375" customWidth="1"/>
    <col min="6914" max="6914" width="16.7109375" customWidth="1"/>
    <col min="6915" max="6915" width="12.85546875" customWidth="1"/>
    <col min="6916" max="6916" width="33.42578125" customWidth="1"/>
    <col min="7169" max="7169" width="41.7109375" customWidth="1"/>
    <col min="7170" max="7170" width="16.7109375" customWidth="1"/>
    <col min="7171" max="7171" width="12.85546875" customWidth="1"/>
    <col min="7172" max="7172" width="33.42578125" customWidth="1"/>
    <col min="7425" max="7425" width="41.7109375" customWidth="1"/>
    <col min="7426" max="7426" width="16.7109375" customWidth="1"/>
    <col min="7427" max="7427" width="12.85546875" customWidth="1"/>
    <col min="7428" max="7428" width="33.42578125" customWidth="1"/>
    <col min="7681" max="7681" width="41.7109375" customWidth="1"/>
    <col min="7682" max="7682" width="16.7109375" customWidth="1"/>
    <col min="7683" max="7683" width="12.85546875" customWidth="1"/>
    <col min="7684" max="7684" width="33.42578125" customWidth="1"/>
    <col min="7937" max="7937" width="41.7109375" customWidth="1"/>
    <col min="7938" max="7938" width="16.7109375" customWidth="1"/>
    <col min="7939" max="7939" width="12.85546875" customWidth="1"/>
    <col min="7940" max="7940" width="33.42578125" customWidth="1"/>
    <col min="8193" max="8193" width="41.7109375" customWidth="1"/>
    <col min="8194" max="8194" width="16.7109375" customWidth="1"/>
    <col min="8195" max="8195" width="12.85546875" customWidth="1"/>
    <col min="8196" max="8196" width="33.42578125" customWidth="1"/>
    <col min="8449" max="8449" width="41.7109375" customWidth="1"/>
    <col min="8450" max="8450" width="16.7109375" customWidth="1"/>
    <col min="8451" max="8451" width="12.85546875" customWidth="1"/>
    <col min="8452" max="8452" width="33.42578125" customWidth="1"/>
    <col min="8705" max="8705" width="41.7109375" customWidth="1"/>
    <col min="8706" max="8706" width="16.7109375" customWidth="1"/>
    <col min="8707" max="8707" width="12.85546875" customWidth="1"/>
    <col min="8708" max="8708" width="33.42578125" customWidth="1"/>
    <col min="8961" max="8961" width="41.7109375" customWidth="1"/>
    <col min="8962" max="8962" width="16.7109375" customWidth="1"/>
    <col min="8963" max="8963" width="12.85546875" customWidth="1"/>
    <col min="8964" max="8964" width="33.42578125" customWidth="1"/>
    <col min="9217" max="9217" width="41.7109375" customWidth="1"/>
    <col min="9218" max="9218" width="16.7109375" customWidth="1"/>
    <col min="9219" max="9219" width="12.85546875" customWidth="1"/>
    <col min="9220" max="9220" width="33.42578125" customWidth="1"/>
    <col min="9473" max="9473" width="41.7109375" customWidth="1"/>
    <col min="9474" max="9474" width="16.7109375" customWidth="1"/>
    <col min="9475" max="9475" width="12.85546875" customWidth="1"/>
    <col min="9476" max="9476" width="33.42578125" customWidth="1"/>
    <col min="9729" max="9729" width="41.7109375" customWidth="1"/>
    <col min="9730" max="9730" width="16.7109375" customWidth="1"/>
    <col min="9731" max="9731" width="12.85546875" customWidth="1"/>
    <col min="9732" max="9732" width="33.42578125" customWidth="1"/>
    <col min="9985" max="9985" width="41.7109375" customWidth="1"/>
    <col min="9986" max="9986" width="16.7109375" customWidth="1"/>
    <col min="9987" max="9987" width="12.85546875" customWidth="1"/>
    <col min="9988" max="9988" width="33.42578125" customWidth="1"/>
    <col min="10241" max="10241" width="41.7109375" customWidth="1"/>
    <col min="10242" max="10242" width="16.7109375" customWidth="1"/>
    <col min="10243" max="10243" width="12.85546875" customWidth="1"/>
    <col min="10244" max="10244" width="33.42578125" customWidth="1"/>
    <col min="10497" max="10497" width="41.7109375" customWidth="1"/>
    <col min="10498" max="10498" width="16.7109375" customWidth="1"/>
    <col min="10499" max="10499" width="12.85546875" customWidth="1"/>
    <col min="10500" max="10500" width="33.42578125" customWidth="1"/>
    <col min="10753" max="10753" width="41.7109375" customWidth="1"/>
    <col min="10754" max="10754" width="16.7109375" customWidth="1"/>
    <col min="10755" max="10755" width="12.85546875" customWidth="1"/>
    <col min="10756" max="10756" width="33.42578125" customWidth="1"/>
    <col min="11009" max="11009" width="41.7109375" customWidth="1"/>
    <col min="11010" max="11010" width="16.7109375" customWidth="1"/>
    <col min="11011" max="11011" width="12.85546875" customWidth="1"/>
    <col min="11012" max="11012" width="33.42578125" customWidth="1"/>
    <col min="11265" max="11265" width="41.7109375" customWidth="1"/>
    <col min="11266" max="11266" width="16.7109375" customWidth="1"/>
    <col min="11267" max="11267" width="12.85546875" customWidth="1"/>
    <col min="11268" max="11268" width="33.42578125" customWidth="1"/>
    <col min="11521" max="11521" width="41.7109375" customWidth="1"/>
    <col min="11522" max="11522" width="16.7109375" customWidth="1"/>
    <col min="11523" max="11523" width="12.85546875" customWidth="1"/>
    <col min="11524" max="11524" width="33.42578125" customWidth="1"/>
    <col min="11777" max="11777" width="41.7109375" customWidth="1"/>
    <col min="11778" max="11778" width="16.7109375" customWidth="1"/>
    <col min="11779" max="11779" width="12.85546875" customWidth="1"/>
    <col min="11780" max="11780" width="33.42578125" customWidth="1"/>
    <col min="12033" max="12033" width="41.7109375" customWidth="1"/>
    <col min="12034" max="12034" width="16.7109375" customWidth="1"/>
    <col min="12035" max="12035" width="12.85546875" customWidth="1"/>
    <col min="12036" max="12036" width="33.42578125" customWidth="1"/>
    <col min="12289" max="12289" width="41.7109375" customWidth="1"/>
    <col min="12290" max="12290" width="16.7109375" customWidth="1"/>
    <col min="12291" max="12291" width="12.85546875" customWidth="1"/>
    <col min="12292" max="12292" width="33.42578125" customWidth="1"/>
    <col min="12545" max="12545" width="41.7109375" customWidth="1"/>
    <col min="12546" max="12546" width="16.7109375" customWidth="1"/>
    <col min="12547" max="12547" width="12.85546875" customWidth="1"/>
    <col min="12548" max="12548" width="33.42578125" customWidth="1"/>
    <col min="12801" max="12801" width="41.7109375" customWidth="1"/>
    <col min="12802" max="12802" width="16.7109375" customWidth="1"/>
    <col min="12803" max="12803" width="12.85546875" customWidth="1"/>
    <col min="12804" max="12804" width="33.42578125" customWidth="1"/>
    <col min="13057" max="13057" width="41.7109375" customWidth="1"/>
    <col min="13058" max="13058" width="16.7109375" customWidth="1"/>
    <col min="13059" max="13059" width="12.85546875" customWidth="1"/>
    <col min="13060" max="13060" width="33.42578125" customWidth="1"/>
    <col min="13313" max="13313" width="41.7109375" customWidth="1"/>
    <col min="13314" max="13314" width="16.7109375" customWidth="1"/>
    <col min="13315" max="13315" width="12.85546875" customWidth="1"/>
    <col min="13316" max="13316" width="33.42578125" customWidth="1"/>
    <col min="13569" max="13569" width="41.7109375" customWidth="1"/>
    <col min="13570" max="13570" width="16.7109375" customWidth="1"/>
    <col min="13571" max="13571" width="12.85546875" customWidth="1"/>
    <col min="13572" max="13572" width="33.42578125" customWidth="1"/>
    <col min="13825" max="13825" width="41.7109375" customWidth="1"/>
    <col min="13826" max="13826" width="16.7109375" customWidth="1"/>
    <col min="13827" max="13827" width="12.85546875" customWidth="1"/>
    <col min="13828" max="13828" width="33.42578125" customWidth="1"/>
    <col min="14081" max="14081" width="41.7109375" customWidth="1"/>
    <col min="14082" max="14082" width="16.7109375" customWidth="1"/>
    <col min="14083" max="14083" width="12.85546875" customWidth="1"/>
    <col min="14084" max="14084" width="33.42578125" customWidth="1"/>
    <col min="14337" max="14337" width="41.7109375" customWidth="1"/>
    <col min="14338" max="14338" width="16.7109375" customWidth="1"/>
    <col min="14339" max="14339" width="12.85546875" customWidth="1"/>
    <col min="14340" max="14340" width="33.42578125" customWidth="1"/>
    <col min="14593" max="14593" width="41.7109375" customWidth="1"/>
    <col min="14594" max="14594" width="16.7109375" customWidth="1"/>
    <col min="14595" max="14595" width="12.85546875" customWidth="1"/>
    <col min="14596" max="14596" width="33.42578125" customWidth="1"/>
    <col min="14849" max="14849" width="41.7109375" customWidth="1"/>
    <col min="14850" max="14850" width="16.7109375" customWidth="1"/>
    <col min="14851" max="14851" width="12.85546875" customWidth="1"/>
    <col min="14852" max="14852" width="33.42578125" customWidth="1"/>
    <col min="15105" max="15105" width="41.7109375" customWidth="1"/>
    <col min="15106" max="15106" width="16.7109375" customWidth="1"/>
    <col min="15107" max="15107" width="12.85546875" customWidth="1"/>
    <col min="15108" max="15108" width="33.42578125" customWidth="1"/>
    <col min="15361" max="15361" width="41.7109375" customWidth="1"/>
    <col min="15362" max="15362" width="16.7109375" customWidth="1"/>
    <col min="15363" max="15363" width="12.85546875" customWidth="1"/>
    <col min="15364" max="15364" width="33.42578125" customWidth="1"/>
    <col min="15617" max="15617" width="41.7109375" customWidth="1"/>
    <col min="15618" max="15618" width="16.7109375" customWidth="1"/>
    <col min="15619" max="15619" width="12.85546875" customWidth="1"/>
    <col min="15620" max="15620" width="33.42578125" customWidth="1"/>
    <col min="15873" max="15873" width="41.7109375" customWidth="1"/>
    <col min="15874" max="15874" width="16.7109375" customWidth="1"/>
    <col min="15875" max="15875" width="12.85546875" customWidth="1"/>
    <col min="15876" max="15876" width="33.42578125" customWidth="1"/>
    <col min="16129" max="16129" width="41.7109375" customWidth="1"/>
    <col min="16130" max="16130" width="16.7109375" customWidth="1"/>
    <col min="16131" max="16131" width="12.85546875" customWidth="1"/>
    <col min="16132" max="16132" width="33.42578125" customWidth="1"/>
  </cols>
  <sheetData>
    <row r="1" spans="1:5" ht="117.75" customHeight="1">
      <c r="D1" s="317" t="s">
        <v>354</v>
      </c>
      <c r="E1" s="37"/>
    </row>
    <row r="2" spans="1:5" ht="22.5" customHeight="1">
      <c r="C2" s="49"/>
      <c r="D2" s="49"/>
      <c r="E2" s="37"/>
    </row>
    <row r="3" spans="1:5" s="99" customFormat="1" ht="62.25" customHeight="1">
      <c r="A3" s="459" t="s">
        <v>355</v>
      </c>
      <c r="B3" s="459"/>
      <c r="C3" s="459"/>
      <c r="D3" s="459"/>
    </row>
    <row r="4" spans="1:5" s="99" customFormat="1" ht="17.25" customHeight="1">
      <c r="A4" s="100"/>
      <c r="B4" s="100"/>
      <c r="C4" s="100"/>
      <c r="D4" s="101" t="s">
        <v>90</v>
      </c>
    </row>
    <row r="5" spans="1:5" s="99" customFormat="1" ht="15.75" customHeight="1">
      <c r="A5" s="487" t="s">
        <v>62</v>
      </c>
      <c r="B5" s="487" t="s">
        <v>65</v>
      </c>
      <c r="C5" s="490" t="s">
        <v>2</v>
      </c>
      <c r="D5" s="491"/>
    </row>
    <row r="6" spans="1:5" s="99" customFormat="1" ht="112.5">
      <c r="A6" s="488"/>
      <c r="B6" s="488"/>
      <c r="C6" s="125" t="s">
        <v>64</v>
      </c>
      <c r="D6" s="167" t="s">
        <v>122</v>
      </c>
    </row>
    <row r="7" spans="1:5" s="99" customFormat="1" ht="18.75">
      <c r="A7" s="168"/>
      <c r="B7" s="106"/>
      <c r="C7" s="125"/>
      <c r="D7" s="125"/>
    </row>
    <row r="8" spans="1:5" s="99" customFormat="1" ht="18.75">
      <c r="A8" s="168"/>
      <c r="B8" s="106"/>
      <c r="C8" s="125"/>
      <c r="D8" s="125"/>
    </row>
    <row r="9" spans="1:5" s="99" customFormat="1" ht="18.75">
      <c r="A9" s="168"/>
      <c r="B9" s="106"/>
      <c r="C9" s="125"/>
      <c r="D9" s="125"/>
    </row>
    <row r="10" spans="1:5" s="99" customFormat="1" ht="18.75">
      <c r="A10" s="125" t="s">
        <v>10</v>
      </c>
      <c r="B10" s="125"/>
      <c r="C10" s="125"/>
      <c r="D10" s="125"/>
    </row>
  </sheetData>
  <mergeCells count="4">
    <mergeCell ref="A3:D3"/>
    <mergeCell ref="A5:A6"/>
    <mergeCell ref="B5:B6"/>
    <mergeCell ref="C5:D5"/>
  </mergeCells>
  <pageMargins left="0.74803149606299213" right="0.74803149606299213" top="0.55118110236220474" bottom="0.98425196850393704" header="0.51181102362204722" footer="0.51181102362204722"/>
  <pageSetup paperSize="9" scale="84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40"/>
  <sheetViews>
    <sheetView view="pageBreakPreview" zoomScale="60" zoomScaleNormal="75" workbookViewId="0">
      <selection activeCell="C8" sqref="C8:J27"/>
    </sheetView>
  </sheetViews>
  <sheetFormatPr defaultRowHeight="15.75"/>
  <cols>
    <col min="1" max="1" width="69.42578125" style="1" customWidth="1"/>
    <col min="2" max="2" width="29.5703125" style="1" customWidth="1"/>
    <col min="3" max="3" width="22" style="2" customWidth="1"/>
    <col min="4" max="9" width="0" style="1" hidden="1" customWidth="1"/>
    <col min="10" max="10" width="18.85546875" style="1" customWidth="1"/>
    <col min="11" max="11" width="14.85546875" style="1" bestFit="1" customWidth="1"/>
    <col min="12" max="16384" width="9.140625" style="1"/>
  </cols>
  <sheetData>
    <row r="1" spans="1:11" ht="106.5" customHeight="1">
      <c r="C1" s="399" t="s">
        <v>278</v>
      </c>
      <c r="D1" s="399"/>
      <c r="E1" s="399"/>
      <c r="F1" s="399"/>
      <c r="G1" s="399"/>
      <c r="H1" s="399"/>
      <c r="I1" s="399"/>
      <c r="J1" s="399"/>
    </row>
    <row r="2" spans="1:11">
      <c r="B2" s="12"/>
      <c r="C2" s="12"/>
    </row>
    <row r="3" spans="1:11" s="17" customFormat="1" ht="42.75" customHeight="1">
      <c r="A3" s="400" t="s">
        <v>279</v>
      </c>
      <c r="B3" s="400"/>
      <c r="C3" s="400"/>
      <c r="D3" s="400"/>
      <c r="E3" s="400"/>
      <c r="F3" s="400"/>
      <c r="G3" s="400"/>
      <c r="H3" s="400"/>
      <c r="I3" s="400"/>
      <c r="J3" s="400"/>
    </row>
    <row r="4" spans="1:11" ht="14.25" customHeight="1">
      <c r="A4" s="13"/>
      <c r="B4" s="13"/>
      <c r="C4" s="13"/>
      <c r="D4" s="13"/>
      <c r="E4" s="13"/>
      <c r="F4" s="13"/>
      <c r="G4" s="13"/>
      <c r="H4" s="13"/>
      <c r="I4" s="13"/>
      <c r="J4" s="104" t="s">
        <v>90</v>
      </c>
    </row>
    <row r="5" spans="1:11" s="17" customFormat="1" ht="18.75" customHeight="1">
      <c r="A5" s="380"/>
      <c r="B5" s="381" t="s">
        <v>11</v>
      </c>
      <c r="C5" s="120" t="s">
        <v>280</v>
      </c>
      <c r="D5" s="121"/>
      <c r="E5" s="121"/>
      <c r="F5" s="121"/>
      <c r="G5" s="121"/>
      <c r="H5" s="121"/>
      <c r="I5" s="121"/>
      <c r="J5" s="122" t="s">
        <v>281</v>
      </c>
    </row>
    <row r="6" spans="1:11" s="17" customFormat="1" ht="18.75">
      <c r="A6" s="383" t="s">
        <v>0</v>
      </c>
      <c r="B6" s="384" t="s">
        <v>408</v>
      </c>
      <c r="C6" s="120" t="s">
        <v>12</v>
      </c>
      <c r="D6" s="120" t="s">
        <v>9</v>
      </c>
      <c r="E6" s="120" t="s">
        <v>9</v>
      </c>
      <c r="F6" s="120" t="s">
        <v>9</v>
      </c>
      <c r="G6" s="120" t="s">
        <v>9</v>
      </c>
      <c r="H6" s="120" t="s">
        <v>9</v>
      </c>
      <c r="I6" s="120" t="s">
        <v>9</v>
      </c>
      <c r="J6" s="120" t="s">
        <v>9</v>
      </c>
      <c r="K6" s="123"/>
    </row>
    <row r="7" spans="1:11" s="17" customFormat="1" ht="18.75">
      <c r="A7" s="386" t="s">
        <v>1</v>
      </c>
      <c r="B7" s="384" t="s">
        <v>410</v>
      </c>
      <c r="C7" s="124">
        <v>0</v>
      </c>
      <c r="D7" s="124"/>
      <c r="E7" s="124"/>
      <c r="F7" s="124"/>
      <c r="G7" s="124"/>
      <c r="H7" s="124"/>
      <c r="I7" s="124"/>
      <c r="J7" s="124">
        <v>0</v>
      </c>
      <c r="K7" s="123"/>
    </row>
    <row r="8" spans="1:11" s="17" customFormat="1" ht="18.75">
      <c r="A8" s="387" t="s">
        <v>2</v>
      </c>
      <c r="B8" s="384"/>
      <c r="C8" s="124">
        <v>0</v>
      </c>
      <c r="D8" s="124">
        <v>0</v>
      </c>
      <c r="E8" s="124">
        <v>0</v>
      </c>
      <c r="F8" s="124">
        <v>0</v>
      </c>
      <c r="G8" s="124">
        <v>0</v>
      </c>
      <c r="H8" s="124">
        <v>0</v>
      </c>
      <c r="I8" s="124">
        <v>0</v>
      </c>
      <c r="J8" s="124">
        <v>0</v>
      </c>
    </row>
    <row r="9" spans="1:11" s="17" customFormat="1" ht="18.75">
      <c r="A9" s="388" t="s">
        <v>112</v>
      </c>
      <c r="B9" s="384" t="s">
        <v>411</v>
      </c>
      <c r="C9" s="124">
        <v>0</v>
      </c>
      <c r="D9" s="124">
        <v>0</v>
      </c>
      <c r="E9" s="124">
        <v>0</v>
      </c>
      <c r="F9" s="124">
        <v>0</v>
      </c>
      <c r="G9" s="124">
        <v>0</v>
      </c>
      <c r="H9" s="124">
        <v>0</v>
      </c>
      <c r="I9" s="124">
        <v>0</v>
      </c>
      <c r="J9" s="124">
        <v>0</v>
      </c>
    </row>
    <row r="10" spans="1:11" s="17" customFormat="1" ht="18.75">
      <c r="A10" s="388" t="s">
        <v>412</v>
      </c>
      <c r="B10" s="384"/>
      <c r="C10" s="124">
        <v>0</v>
      </c>
      <c r="D10" s="124">
        <v>0</v>
      </c>
      <c r="E10" s="124">
        <v>0</v>
      </c>
      <c r="F10" s="124">
        <v>0</v>
      </c>
      <c r="G10" s="124">
        <v>0</v>
      </c>
      <c r="H10" s="124">
        <v>0</v>
      </c>
      <c r="I10" s="124">
        <v>0</v>
      </c>
      <c r="J10" s="124">
        <v>0</v>
      </c>
    </row>
    <row r="11" spans="1:11" s="17" customFormat="1" ht="18.75">
      <c r="A11" s="388" t="s">
        <v>413</v>
      </c>
      <c r="B11" s="384"/>
      <c r="C11" s="124">
        <v>0</v>
      </c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</row>
    <row r="12" spans="1:11" s="17" customFormat="1" ht="18.75">
      <c r="A12" s="389" t="s">
        <v>414</v>
      </c>
      <c r="B12" s="390" t="s">
        <v>415</v>
      </c>
      <c r="C12" s="124">
        <v>0</v>
      </c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</row>
    <row r="13" spans="1:11" s="17" customFormat="1" ht="18.75">
      <c r="A13" s="389" t="s">
        <v>416</v>
      </c>
      <c r="B13" s="390" t="s">
        <v>417</v>
      </c>
      <c r="C13" s="124">
        <v>0</v>
      </c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23"/>
    </row>
    <row r="14" spans="1:11" s="17" customFormat="1" ht="18.75">
      <c r="A14" s="389" t="s">
        <v>418</v>
      </c>
      <c r="B14" s="390" t="s">
        <v>419</v>
      </c>
      <c r="C14" s="124">
        <v>0</v>
      </c>
      <c r="D14" s="124">
        <v>0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</row>
    <row r="15" spans="1:11" s="17" customFormat="1" ht="18.75">
      <c r="A15" s="391" t="s">
        <v>420</v>
      </c>
      <c r="B15" s="390" t="s">
        <v>421</v>
      </c>
      <c r="C15" s="124">
        <v>0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  <c r="J15" s="124">
        <v>0</v>
      </c>
    </row>
    <row r="16" spans="1:11" s="17" customFormat="1" ht="18.75">
      <c r="A16" s="391" t="s">
        <v>422</v>
      </c>
      <c r="B16" s="390" t="s">
        <v>423</v>
      </c>
      <c r="C16" s="124">
        <v>0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</row>
    <row r="17" spans="1:10" s="17" customFormat="1" ht="30.75">
      <c r="A17" s="391" t="s">
        <v>424</v>
      </c>
      <c r="B17" s="390" t="s">
        <v>425</v>
      </c>
      <c r="C17" s="124">
        <v>0</v>
      </c>
      <c r="D17" s="124">
        <v>0</v>
      </c>
      <c r="E17" s="124">
        <v>0</v>
      </c>
      <c r="F17" s="124">
        <v>0</v>
      </c>
      <c r="G17" s="124">
        <v>0</v>
      </c>
      <c r="H17" s="124">
        <v>0</v>
      </c>
      <c r="I17" s="124">
        <v>0</v>
      </c>
      <c r="J17" s="124">
        <v>0</v>
      </c>
    </row>
    <row r="18" spans="1:10" s="17" customFormat="1" ht="28.5">
      <c r="A18" s="386" t="s">
        <v>3</v>
      </c>
      <c r="B18" s="384" t="s">
        <v>426</v>
      </c>
      <c r="C18" s="124">
        <v>0</v>
      </c>
      <c r="D18" s="124">
        <v>0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  <c r="J18" s="124">
        <v>0</v>
      </c>
    </row>
    <row r="19" spans="1:10" s="17" customFormat="1" ht="30">
      <c r="A19" s="392" t="s">
        <v>4</v>
      </c>
      <c r="B19" s="384" t="s">
        <v>427</v>
      </c>
      <c r="C19" s="124">
        <v>0</v>
      </c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24">
        <v>0</v>
      </c>
      <c r="J19" s="124">
        <v>0</v>
      </c>
    </row>
    <row r="20" spans="1:10" s="17" customFormat="1" ht="30">
      <c r="A20" s="387" t="s">
        <v>113</v>
      </c>
      <c r="B20" s="384" t="s">
        <v>428</v>
      </c>
      <c r="C20" s="124">
        <v>0</v>
      </c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24">
        <v>0</v>
      </c>
      <c r="J20" s="124">
        <v>0</v>
      </c>
    </row>
    <row r="21" spans="1:10" s="17" customFormat="1" ht="30">
      <c r="A21" s="387" t="s">
        <v>6</v>
      </c>
      <c r="B21" s="384" t="s">
        <v>429</v>
      </c>
      <c r="C21" s="124">
        <v>0</v>
      </c>
      <c r="D21" s="124">
        <v>0</v>
      </c>
      <c r="E21" s="124">
        <v>0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</row>
    <row r="22" spans="1:10" s="17" customFormat="1" ht="30">
      <c r="A22" s="387" t="s">
        <v>13</v>
      </c>
      <c r="B22" s="384" t="s">
        <v>430</v>
      </c>
      <c r="C22" s="124">
        <v>0</v>
      </c>
      <c r="D22" s="124">
        <v>0</v>
      </c>
      <c r="E22" s="124">
        <v>0</v>
      </c>
      <c r="F22" s="124">
        <v>0</v>
      </c>
      <c r="G22" s="124">
        <v>0</v>
      </c>
      <c r="H22" s="124">
        <v>0</v>
      </c>
      <c r="I22" s="124">
        <v>0</v>
      </c>
      <c r="J22" s="124">
        <v>0</v>
      </c>
    </row>
    <row r="23" spans="1:10" s="17" customFormat="1" ht="28.5">
      <c r="A23" s="386" t="s">
        <v>7</v>
      </c>
      <c r="B23" s="384" t="s">
        <v>431</v>
      </c>
      <c r="C23" s="124">
        <v>0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</row>
    <row r="24" spans="1:10" s="110" customFormat="1" ht="30">
      <c r="A24" s="387" t="s">
        <v>5</v>
      </c>
      <c r="B24" s="384" t="s">
        <v>432</v>
      </c>
      <c r="C24" s="124">
        <v>0</v>
      </c>
      <c r="D24" s="124">
        <v>0</v>
      </c>
      <c r="E24" s="124">
        <v>0</v>
      </c>
      <c r="F24" s="124">
        <v>0</v>
      </c>
      <c r="G24" s="124">
        <v>0</v>
      </c>
      <c r="H24" s="124">
        <v>0</v>
      </c>
      <c r="I24" s="124">
        <v>0</v>
      </c>
      <c r="J24" s="124">
        <v>0</v>
      </c>
    </row>
    <row r="25" spans="1:10" s="17" customFormat="1" ht="30">
      <c r="A25" s="387" t="s">
        <v>14</v>
      </c>
      <c r="B25" s="384" t="s">
        <v>433</v>
      </c>
      <c r="C25" s="124">
        <v>0</v>
      </c>
      <c r="D25" s="124">
        <v>0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0</v>
      </c>
    </row>
    <row r="26" spans="1:10" s="17" customFormat="1" ht="45">
      <c r="A26" s="387" t="s">
        <v>8</v>
      </c>
      <c r="B26" s="384" t="s">
        <v>434</v>
      </c>
      <c r="C26" s="124">
        <v>0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  <c r="I26" s="124">
        <v>0</v>
      </c>
      <c r="J26" s="124">
        <v>0</v>
      </c>
    </row>
    <row r="27" spans="1:10" s="17" customFormat="1" ht="112.5" customHeight="1">
      <c r="A27" s="387" t="s">
        <v>15</v>
      </c>
      <c r="B27" s="384" t="s">
        <v>435</v>
      </c>
      <c r="C27" s="124">
        <v>0</v>
      </c>
      <c r="D27" s="124">
        <v>0</v>
      </c>
      <c r="E27" s="124">
        <v>0</v>
      </c>
      <c r="F27" s="124">
        <v>0</v>
      </c>
      <c r="G27" s="124">
        <v>0</v>
      </c>
      <c r="H27" s="124">
        <v>0</v>
      </c>
      <c r="I27" s="124">
        <v>0</v>
      </c>
      <c r="J27" s="124">
        <v>0</v>
      </c>
    </row>
    <row r="28" spans="1:10">
      <c r="B28" s="3"/>
      <c r="C28" s="4"/>
    </row>
    <row r="29" spans="1:10">
      <c r="B29" s="3"/>
      <c r="C29" s="4"/>
    </row>
    <row r="30" spans="1:10">
      <c r="B30" s="5"/>
      <c r="C30" s="6"/>
    </row>
    <row r="31" spans="1:10">
      <c r="B31" s="3"/>
      <c r="C31" s="4"/>
    </row>
    <row r="32" spans="1:10">
      <c r="B32" s="3"/>
      <c r="C32" s="4"/>
    </row>
    <row r="33" spans="2:3">
      <c r="B33" s="5"/>
      <c r="C33" s="6"/>
    </row>
    <row r="34" spans="2:3">
      <c r="B34" s="3"/>
      <c r="C34" s="4"/>
    </row>
    <row r="35" spans="2:3">
      <c r="B35" s="3"/>
      <c r="C35" s="4"/>
    </row>
    <row r="36" spans="2:3">
      <c r="B36" s="3"/>
      <c r="C36" s="4"/>
    </row>
    <row r="37" spans="2:3">
      <c r="B37" s="3"/>
      <c r="C37" s="4"/>
    </row>
    <row r="38" spans="2:3">
      <c r="B38" s="7"/>
      <c r="C38" s="8"/>
    </row>
    <row r="39" spans="2:3">
      <c r="B39" s="7"/>
      <c r="C39" s="8"/>
    </row>
    <row r="40" spans="2:3">
      <c r="B40" s="7"/>
      <c r="C40" s="8"/>
    </row>
  </sheetData>
  <mergeCells count="2">
    <mergeCell ref="C1:J1"/>
    <mergeCell ref="A3:J3"/>
  </mergeCells>
  <phoneticPr fontId="3" type="noConversion"/>
  <pageMargins left="1.05" right="0.46" top="0.37" bottom="0.45" header="0.4" footer="0.5"/>
  <pageSetup paperSize="9" scale="6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view="pageBreakPreview" topLeftCell="A7" zoomScaleSheetLayoutView="100" workbookViewId="0">
      <selection activeCell="A5" sqref="A5"/>
    </sheetView>
  </sheetViews>
  <sheetFormatPr defaultRowHeight="12.75"/>
  <cols>
    <col min="1" max="1" width="41.7109375" style="93" customWidth="1"/>
    <col min="2" max="2" width="19.28515625" style="93" customWidth="1"/>
    <col min="3" max="3" width="12.85546875" style="93" customWidth="1"/>
    <col min="4" max="4" width="33.42578125" style="93" customWidth="1"/>
    <col min="5" max="5" width="19.5703125" customWidth="1"/>
    <col min="6" max="6" width="14.7109375" customWidth="1"/>
    <col min="7" max="7" width="35.42578125" customWidth="1"/>
    <col min="257" max="257" width="41.7109375" customWidth="1"/>
    <col min="258" max="258" width="16.7109375" customWidth="1"/>
    <col min="259" max="259" width="12.85546875" customWidth="1"/>
    <col min="260" max="260" width="33.42578125" customWidth="1"/>
    <col min="513" max="513" width="41.7109375" customWidth="1"/>
    <col min="514" max="514" width="16.7109375" customWidth="1"/>
    <col min="515" max="515" width="12.85546875" customWidth="1"/>
    <col min="516" max="516" width="33.42578125" customWidth="1"/>
    <col min="769" max="769" width="41.7109375" customWidth="1"/>
    <col min="770" max="770" width="16.7109375" customWidth="1"/>
    <col min="771" max="771" width="12.85546875" customWidth="1"/>
    <col min="772" max="772" width="33.42578125" customWidth="1"/>
    <col min="1025" max="1025" width="41.7109375" customWidth="1"/>
    <col min="1026" max="1026" width="16.7109375" customWidth="1"/>
    <col min="1027" max="1027" width="12.85546875" customWidth="1"/>
    <col min="1028" max="1028" width="33.42578125" customWidth="1"/>
    <col min="1281" max="1281" width="41.7109375" customWidth="1"/>
    <col min="1282" max="1282" width="16.7109375" customWidth="1"/>
    <col min="1283" max="1283" width="12.85546875" customWidth="1"/>
    <col min="1284" max="1284" width="33.42578125" customWidth="1"/>
    <col min="1537" max="1537" width="41.7109375" customWidth="1"/>
    <col min="1538" max="1538" width="16.7109375" customWidth="1"/>
    <col min="1539" max="1539" width="12.85546875" customWidth="1"/>
    <col min="1540" max="1540" width="33.42578125" customWidth="1"/>
    <col min="1793" max="1793" width="41.7109375" customWidth="1"/>
    <col min="1794" max="1794" width="16.7109375" customWidth="1"/>
    <col min="1795" max="1795" width="12.85546875" customWidth="1"/>
    <col min="1796" max="1796" width="33.42578125" customWidth="1"/>
    <col min="2049" max="2049" width="41.7109375" customWidth="1"/>
    <col min="2050" max="2050" width="16.7109375" customWidth="1"/>
    <col min="2051" max="2051" width="12.85546875" customWidth="1"/>
    <col min="2052" max="2052" width="33.42578125" customWidth="1"/>
    <col min="2305" max="2305" width="41.7109375" customWidth="1"/>
    <col min="2306" max="2306" width="16.7109375" customWidth="1"/>
    <col min="2307" max="2307" width="12.85546875" customWidth="1"/>
    <col min="2308" max="2308" width="33.42578125" customWidth="1"/>
    <col min="2561" max="2561" width="41.7109375" customWidth="1"/>
    <col min="2562" max="2562" width="16.7109375" customWidth="1"/>
    <col min="2563" max="2563" width="12.85546875" customWidth="1"/>
    <col min="2564" max="2564" width="33.42578125" customWidth="1"/>
    <col min="2817" max="2817" width="41.7109375" customWidth="1"/>
    <col min="2818" max="2818" width="16.7109375" customWidth="1"/>
    <col min="2819" max="2819" width="12.85546875" customWidth="1"/>
    <col min="2820" max="2820" width="33.42578125" customWidth="1"/>
    <col min="3073" max="3073" width="41.7109375" customWidth="1"/>
    <col min="3074" max="3074" width="16.7109375" customWidth="1"/>
    <col min="3075" max="3075" width="12.85546875" customWidth="1"/>
    <col min="3076" max="3076" width="33.42578125" customWidth="1"/>
    <col min="3329" max="3329" width="41.7109375" customWidth="1"/>
    <col min="3330" max="3330" width="16.7109375" customWidth="1"/>
    <col min="3331" max="3331" width="12.85546875" customWidth="1"/>
    <col min="3332" max="3332" width="33.42578125" customWidth="1"/>
    <col min="3585" max="3585" width="41.7109375" customWidth="1"/>
    <col min="3586" max="3586" width="16.7109375" customWidth="1"/>
    <col min="3587" max="3587" width="12.85546875" customWidth="1"/>
    <col min="3588" max="3588" width="33.42578125" customWidth="1"/>
    <col min="3841" max="3841" width="41.7109375" customWidth="1"/>
    <col min="3842" max="3842" width="16.7109375" customWidth="1"/>
    <col min="3843" max="3843" width="12.85546875" customWidth="1"/>
    <col min="3844" max="3844" width="33.42578125" customWidth="1"/>
    <col min="4097" max="4097" width="41.7109375" customWidth="1"/>
    <col min="4098" max="4098" width="16.7109375" customWidth="1"/>
    <col min="4099" max="4099" width="12.85546875" customWidth="1"/>
    <col min="4100" max="4100" width="33.42578125" customWidth="1"/>
    <col min="4353" max="4353" width="41.7109375" customWidth="1"/>
    <col min="4354" max="4354" width="16.7109375" customWidth="1"/>
    <col min="4355" max="4355" width="12.85546875" customWidth="1"/>
    <col min="4356" max="4356" width="33.42578125" customWidth="1"/>
    <col min="4609" max="4609" width="41.7109375" customWidth="1"/>
    <col min="4610" max="4610" width="16.7109375" customWidth="1"/>
    <col min="4611" max="4611" width="12.85546875" customWidth="1"/>
    <col min="4612" max="4612" width="33.42578125" customWidth="1"/>
    <col min="4865" max="4865" width="41.7109375" customWidth="1"/>
    <col min="4866" max="4866" width="16.7109375" customWidth="1"/>
    <col min="4867" max="4867" width="12.85546875" customWidth="1"/>
    <col min="4868" max="4868" width="33.42578125" customWidth="1"/>
    <col min="5121" max="5121" width="41.7109375" customWidth="1"/>
    <col min="5122" max="5122" width="16.7109375" customWidth="1"/>
    <col min="5123" max="5123" width="12.85546875" customWidth="1"/>
    <col min="5124" max="5124" width="33.42578125" customWidth="1"/>
    <col min="5377" max="5377" width="41.7109375" customWidth="1"/>
    <col min="5378" max="5378" width="16.7109375" customWidth="1"/>
    <col min="5379" max="5379" width="12.85546875" customWidth="1"/>
    <col min="5380" max="5380" width="33.42578125" customWidth="1"/>
    <col min="5633" max="5633" width="41.7109375" customWidth="1"/>
    <col min="5634" max="5634" width="16.7109375" customWidth="1"/>
    <col min="5635" max="5635" width="12.85546875" customWidth="1"/>
    <col min="5636" max="5636" width="33.42578125" customWidth="1"/>
    <col min="5889" max="5889" width="41.7109375" customWidth="1"/>
    <col min="5890" max="5890" width="16.7109375" customWidth="1"/>
    <col min="5891" max="5891" width="12.85546875" customWidth="1"/>
    <col min="5892" max="5892" width="33.42578125" customWidth="1"/>
    <col min="6145" max="6145" width="41.7109375" customWidth="1"/>
    <col min="6146" max="6146" width="16.7109375" customWidth="1"/>
    <col min="6147" max="6147" width="12.85546875" customWidth="1"/>
    <col min="6148" max="6148" width="33.42578125" customWidth="1"/>
    <col min="6401" max="6401" width="41.7109375" customWidth="1"/>
    <col min="6402" max="6402" width="16.7109375" customWidth="1"/>
    <col min="6403" max="6403" width="12.85546875" customWidth="1"/>
    <col min="6404" max="6404" width="33.42578125" customWidth="1"/>
    <col min="6657" max="6657" width="41.7109375" customWidth="1"/>
    <col min="6658" max="6658" width="16.7109375" customWidth="1"/>
    <col min="6659" max="6659" width="12.85546875" customWidth="1"/>
    <col min="6660" max="6660" width="33.42578125" customWidth="1"/>
    <col min="6913" max="6913" width="41.7109375" customWidth="1"/>
    <col min="6914" max="6914" width="16.7109375" customWidth="1"/>
    <col min="6915" max="6915" width="12.85546875" customWidth="1"/>
    <col min="6916" max="6916" width="33.42578125" customWidth="1"/>
    <col min="7169" max="7169" width="41.7109375" customWidth="1"/>
    <col min="7170" max="7170" width="16.7109375" customWidth="1"/>
    <col min="7171" max="7171" width="12.85546875" customWidth="1"/>
    <col min="7172" max="7172" width="33.42578125" customWidth="1"/>
    <col min="7425" max="7425" width="41.7109375" customWidth="1"/>
    <col min="7426" max="7426" width="16.7109375" customWidth="1"/>
    <col min="7427" max="7427" width="12.85546875" customWidth="1"/>
    <col min="7428" max="7428" width="33.42578125" customWidth="1"/>
    <col min="7681" max="7681" width="41.7109375" customWidth="1"/>
    <col min="7682" max="7682" width="16.7109375" customWidth="1"/>
    <col min="7683" max="7683" width="12.85546875" customWidth="1"/>
    <col min="7684" max="7684" width="33.42578125" customWidth="1"/>
    <col min="7937" max="7937" width="41.7109375" customWidth="1"/>
    <col min="7938" max="7938" width="16.7109375" customWidth="1"/>
    <col min="7939" max="7939" width="12.85546875" customWidth="1"/>
    <col min="7940" max="7940" width="33.42578125" customWidth="1"/>
    <col min="8193" max="8193" width="41.7109375" customWidth="1"/>
    <col min="8194" max="8194" width="16.7109375" customWidth="1"/>
    <col min="8195" max="8195" width="12.85546875" customWidth="1"/>
    <col min="8196" max="8196" width="33.42578125" customWidth="1"/>
    <col min="8449" max="8449" width="41.7109375" customWidth="1"/>
    <col min="8450" max="8450" width="16.7109375" customWidth="1"/>
    <col min="8451" max="8451" width="12.85546875" customWidth="1"/>
    <col min="8452" max="8452" width="33.42578125" customWidth="1"/>
    <col min="8705" max="8705" width="41.7109375" customWidth="1"/>
    <col min="8706" max="8706" width="16.7109375" customWidth="1"/>
    <col min="8707" max="8707" width="12.85546875" customWidth="1"/>
    <col min="8708" max="8708" width="33.42578125" customWidth="1"/>
    <col min="8961" max="8961" width="41.7109375" customWidth="1"/>
    <col min="8962" max="8962" width="16.7109375" customWidth="1"/>
    <col min="8963" max="8963" width="12.85546875" customWidth="1"/>
    <col min="8964" max="8964" width="33.42578125" customWidth="1"/>
    <col min="9217" max="9217" width="41.7109375" customWidth="1"/>
    <col min="9218" max="9218" width="16.7109375" customWidth="1"/>
    <col min="9219" max="9219" width="12.85546875" customWidth="1"/>
    <col min="9220" max="9220" width="33.42578125" customWidth="1"/>
    <col min="9473" max="9473" width="41.7109375" customWidth="1"/>
    <col min="9474" max="9474" width="16.7109375" customWidth="1"/>
    <col min="9475" max="9475" width="12.85546875" customWidth="1"/>
    <col min="9476" max="9476" width="33.42578125" customWidth="1"/>
    <col min="9729" max="9729" width="41.7109375" customWidth="1"/>
    <col min="9730" max="9730" width="16.7109375" customWidth="1"/>
    <col min="9731" max="9731" width="12.85546875" customWidth="1"/>
    <col min="9732" max="9732" width="33.42578125" customWidth="1"/>
    <col min="9985" max="9985" width="41.7109375" customWidth="1"/>
    <col min="9986" max="9986" width="16.7109375" customWidth="1"/>
    <col min="9987" max="9987" width="12.85546875" customWidth="1"/>
    <col min="9988" max="9988" width="33.42578125" customWidth="1"/>
    <col min="10241" max="10241" width="41.7109375" customWidth="1"/>
    <col min="10242" max="10242" width="16.7109375" customWidth="1"/>
    <col min="10243" max="10243" width="12.85546875" customWidth="1"/>
    <col min="10244" max="10244" width="33.42578125" customWidth="1"/>
    <col min="10497" max="10497" width="41.7109375" customWidth="1"/>
    <col min="10498" max="10498" width="16.7109375" customWidth="1"/>
    <col min="10499" max="10499" width="12.85546875" customWidth="1"/>
    <col min="10500" max="10500" width="33.42578125" customWidth="1"/>
    <col min="10753" max="10753" width="41.7109375" customWidth="1"/>
    <col min="10754" max="10754" width="16.7109375" customWidth="1"/>
    <col min="10755" max="10755" width="12.85546875" customWidth="1"/>
    <col min="10756" max="10756" width="33.42578125" customWidth="1"/>
    <col min="11009" max="11009" width="41.7109375" customWidth="1"/>
    <col min="11010" max="11010" width="16.7109375" customWidth="1"/>
    <col min="11011" max="11011" width="12.85546875" customWidth="1"/>
    <col min="11012" max="11012" width="33.42578125" customWidth="1"/>
    <col min="11265" max="11265" width="41.7109375" customWidth="1"/>
    <col min="11266" max="11266" width="16.7109375" customWidth="1"/>
    <col min="11267" max="11267" width="12.85546875" customWidth="1"/>
    <col min="11268" max="11268" width="33.42578125" customWidth="1"/>
    <col min="11521" max="11521" width="41.7109375" customWidth="1"/>
    <col min="11522" max="11522" width="16.7109375" customWidth="1"/>
    <col min="11523" max="11523" width="12.85546875" customWidth="1"/>
    <col min="11524" max="11524" width="33.42578125" customWidth="1"/>
    <col min="11777" max="11777" width="41.7109375" customWidth="1"/>
    <col min="11778" max="11778" width="16.7109375" customWidth="1"/>
    <col min="11779" max="11779" width="12.85546875" customWidth="1"/>
    <col min="11780" max="11780" width="33.42578125" customWidth="1"/>
    <col min="12033" max="12033" width="41.7109375" customWidth="1"/>
    <col min="12034" max="12034" width="16.7109375" customWidth="1"/>
    <col min="12035" max="12035" width="12.85546875" customWidth="1"/>
    <col min="12036" max="12036" width="33.42578125" customWidth="1"/>
    <col min="12289" max="12289" width="41.7109375" customWidth="1"/>
    <col min="12290" max="12290" width="16.7109375" customWidth="1"/>
    <col min="12291" max="12291" width="12.85546875" customWidth="1"/>
    <col min="12292" max="12292" width="33.42578125" customWidth="1"/>
    <col min="12545" max="12545" width="41.7109375" customWidth="1"/>
    <col min="12546" max="12546" width="16.7109375" customWidth="1"/>
    <col min="12547" max="12547" width="12.85546875" customWidth="1"/>
    <col min="12548" max="12548" width="33.42578125" customWidth="1"/>
    <col min="12801" max="12801" width="41.7109375" customWidth="1"/>
    <col min="12802" max="12802" width="16.7109375" customWidth="1"/>
    <col min="12803" max="12803" width="12.85546875" customWidth="1"/>
    <col min="12804" max="12804" width="33.42578125" customWidth="1"/>
    <col min="13057" max="13057" width="41.7109375" customWidth="1"/>
    <col min="13058" max="13058" width="16.7109375" customWidth="1"/>
    <col min="13059" max="13059" width="12.85546875" customWidth="1"/>
    <col min="13060" max="13060" width="33.42578125" customWidth="1"/>
    <col min="13313" max="13313" width="41.7109375" customWidth="1"/>
    <col min="13314" max="13314" width="16.7109375" customWidth="1"/>
    <col min="13315" max="13315" width="12.85546875" customWidth="1"/>
    <col min="13316" max="13316" width="33.42578125" customWidth="1"/>
    <col min="13569" max="13569" width="41.7109375" customWidth="1"/>
    <col min="13570" max="13570" width="16.7109375" customWidth="1"/>
    <col min="13571" max="13571" width="12.85546875" customWidth="1"/>
    <col min="13572" max="13572" width="33.42578125" customWidth="1"/>
    <col min="13825" max="13825" width="41.7109375" customWidth="1"/>
    <col min="13826" max="13826" width="16.7109375" customWidth="1"/>
    <col min="13827" max="13827" width="12.85546875" customWidth="1"/>
    <col min="13828" max="13828" width="33.42578125" customWidth="1"/>
    <col min="14081" max="14081" width="41.7109375" customWidth="1"/>
    <col min="14082" max="14082" width="16.7109375" customWidth="1"/>
    <col min="14083" max="14083" width="12.85546875" customWidth="1"/>
    <col min="14084" max="14084" width="33.42578125" customWidth="1"/>
    <col min="14337" max="14337" width="41.7109375" customWidth="1"/>
    <col min="14338" max="14338" width="16.7109375" customWidth="1"/>
    <col min="14339" max="14339" width="12.85546875" customWidth="1"/>
    <col min="14340" max="14340" width="33.42578125" customWidth="1"/>
    <col min="14593" max="14593" width="41.7109375" customWidth="1"/>
    <col min="14594" max="14594" width="16.7109375" customWidth="1"/>
    <col min="14595" max="14595" width="12.85546875" customWidth="1"/>
    <col min="14596" max="14596" width="33.42578125" customWidth="1"/>
    <col min="14849" max="14849" width="41.7109375" customWidth="1"/>
    <col min="14850" max="14850" width="16.7109375" customWidth="1"/>
    <col min="14851" max="14851" width="12.85546875" customWidth="1"/>
    <col min="14852" max="14852" width="33.42578125" customWidth="1"/>
    <col min="15105" max="15105" width="41.7109375" customWidth="1"/>
    <col min="15106" max="15106" width="16.7109375" customWidth="1"/>
    <col min="15107" max="15107" width="12.85546875" customWidth="1"/>
    <col min="15108" max="15108" width="33.42578125" customWidth="1"/>
    <col min="15361" max="15361" width="41.7109375" customWidth="1"/>
    <col min="15362" max="15362" width="16.7109375" customWidth="1"/>
    <col min="15363" max="15363" width="12.85546875" customWidth="1"/>
    <col min="15364" max="15364" width="33.42578125" customWidth="1"/>
    <col min="15617" max="15617" width="41.7109375" customWidth="1"/>
    <col min="15618" max="15618" width="16.7109375" customWidth="1"/>
    <col min="15619" max="15619" width="12.85546875" customWidth="1"/>
    <col min="15620" max="15620" width="33.42578125" customWidth="1"/>
    <col min="15873" max="15873" width="41.7109375" customWidth="1"/>
    <col min="15874" max="15874" width="16.7109375" customWidth="1"/>
    <col min="15875" max="15875" width="12.85546875" customWidth="1"/>
    <col min="15876" max="15876" width="33.42578125" customWidth="1"/>
    <col min="16129" max="16129" width="41.7109375" customWidth="1"/>
    <col min="16130" max="16130" width="16.7109375" customWidth="1"/>
    <col min="16131" max="16131" width="12.85546875" customWidth="1"/>
    <col min="16132" max="16132" width="33.42578125" customWidth="1"/>
  </cols>
  <sheetData>
    <row r="1" spans="1:7" s="285" customFormat="1" ht="6" customHeight="1">
      <c r="A1" s="284"/>
      <c r="B1" s="284"/>
      <c r="C1" s="284"/>
      <c r="D1" s="284"/>
    </row>
    <row r="2" spans="1:7" ht="103.5" customHeight="1">
      <c r="E2" s="37"/>
      <c r="F2" s="460" t="s">
        <v>356</v>
      </c>
      <c r="G2" s="460"/>
    </row>
    <row r="3" spans="1:7" ht="22.5" customHeight="1">
      <c r="C3" s="105"/>
      <c r="D3" s="105"/>
      <c r="E3" s="37"/>
    </row>
    <row r="4" spans="1:7" ht="55.5" customHeight="1">
      <c r="A4" s="459" t="s">
        <v>357</v>
      </c>
      <c r="B4" s="459"/>
      <c r="C4" s="459"/>
      <c r="D4" s="459"/>
      <c r="E4" s="459"/>
      <c r="F4" s="459"/>
      <c r="G4" s="459"/>
    </row>
    <row r="5" spans="1:7" ht="17.25" customHeight="1">
      <c r="D5" s="492" t="s">
        <v>90</v>
      </c>
      <c r="E5" s="492"/>
      <c r="F5" s="492"/>
      <c r="G5" s="492"/>
    </row>
    <row r="6" spans="1:7" s="126" customFormat="1" ht="21.75" customHeight="1">
      <c r="A6" s="484" t="s">
        <v>62</v>
      </c>
      <c r="B6" s="484" t="s">
        <v>239</v>
      </c>
      <c r="C6" s="493" t="s">
        <v>2</v>
      </c>
      <c r="D6" s="494"/>
      <c r="E6" s="484" t="s">
        <v>254</v>
      </c>
      <c r="F6" s="493" t="s">
        <v>2</v>
      </c>
      <c r="G6" s="494"/>
    </row>
    <row r="7" spans="1:7" s="126" customFormat="1" ht="128.25" customHeight="1">
      <c r="A7" s="485"/>
      <c r="B7" s="485"/>
      <c r="C7" s="130" t="s">
        <v>64</v>
      </c>
      <c r="D7" s="167" t="s">
        <v>122</v>
      </c>
      <c r="E7" s="485"/>
      <c r="F7" s="130" t="s">
        <v>64</v>
      </c>
      <c r="G7" s="167" t="s">
        <v>122</v>
      </c>
    </row>
    <row r="8" spans="1:7" s="126" customFormat="1" ht="18.75">
      <c r="A8" s="168"/>
      <c r="B8" s="125"/>
      <c r="C8" s="125"/>
      <c r="D8" s="125"/>
      <c r="E8" s="125"/>
      <c r="F8" s="125"/>
      <c r="G8" s="125"/>
    </row>
    <row r="9" spans="1:7" s="126" customFormat="1" ht="18.75">
      <c r="A9" s="168"/>
      <c r="B9" s="125"/>
      <c r="C9" s="125"/>
      <c r="D9" s="125"/>
      <c r="E9" s="125"/>
      <c r="F9" s="125"/>
      <c r="G9" s="125"/>
    </row>
    <row r="10" spans="1:7" s="126" customFormat="1" ht="18.75">
      <c r="A10" s="168"/>
      <c r="B10" s="125"/>
      <c r="C10" s="125"/>
      <c r="D10" s="125"/>
      <c r="E10" s="125"/>
      <c r="F10" s="125"/>
      <c r="G10" s="125"/>
    </row>
    <row r="11" spans="1:7" s="126" customFormat="1" ht="18.75">
      <c r="A11" s="125" t="s">
        <v>10</v>
      </c>
      <c r="B11" s="125"/>
      <c r="C11" s="125"/>
      <c r="D11" s="125"/>
      <c r="E11" s="125"/>
      <c r="F11" s="125"/>
      <c r="G11" s="125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4803149606299213" right="0.74803149606299213" top="0.55118110236220474" bottom="0.98425196850393704" header="0.51181102362204722" footer="0.51181102362204722"/>
  <pageSetup paperSize="9" scale="49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workbookViewId="0">
      <selection activeCell="A4" sqref="A4"/>
    </sheetView>
  </sheetViews>
  <sheetFormatPr defaultRowHeight="12.75"/>
  <cols>
    <col min="1" max="1" width="51.85546875" customWidth="1"/>
    <col min="2" max="2" width="32.42578125" customWidth="1"/>
    <col min="3" max="3" width="43.140625" customWidth="1"/>
  </cols>
  <sheetData>
    <row r="1" spans="1:4" ht="102" customHeight="1">
      <c r="C1" s="317" t="s">
        <v>358</v>
      </c>
      <c r="D1" s="37"/>
    </row>
    <row r="2" spans="1:4">
      <c r="C2" s="37"/>
      <c r="D2" s="37"/>
    </row>
    <row r="3" spans="1:4" s="98" customFormat="1" ht="96" customHeight="1">
      <c r="A3" s="459" t="s">
        <v>359</v>
      </c>
      <c r="B3" s="459"/>
      <c r="C3" s="459"/>
    </row>
    <row r="4" spans="1:4" s="87" customFormat="1" ht="15.75">
      <c r="C4" s="92" t="s">
        <v>90</v>
      </c>
    </row>
    <row r="5" spans="1:4" s="98" customFormat="1" ht="113.25" customHeight="1">
      <c r="A5" s="130" t="s">
        <v>123</v>
      </c>
      <c r="B5" s="130" t="s">
        <v>106</v>
      </c>
      <c r="C5" s="169" t="s">
        <v>107</v>
      </c>
    </row>
    <row r="6" spans="1:4" s="88" customFormat="1" ht="11.25">
      <c r="A6" s="170">
        <v>1</v>
      </c>
      <c r="B6" s="170">
        <v>2</v>
      </c>
      <c r="C6" s="170">
        <v>3</v>
      </c>
    </row>
    <row r="7" spans="1:4" s="151" customFormat="1" ht="15.75">
      <c r="A7" s="89"/>
      <c r="B7" s="89"/>
      <c r="C7" s="171"/>
    </row>
    <row r="8" spans="1:4" s="166" customFormat="1" ht="15.75">
      <c r="A8" s="172" t="s">
        <v>10</v>
      </c>
      <c r="B8" s="172" t="s">
        <v>108</v>
      </c>
      <c r="C8" s="173"/>
    </row>
    <row r="9" spans="1:4" s="166" customFormat="1" ht="15.75">
      <c r="A9" s="90"/>
      <c r="B9" s="90"/>
      <c r="C9" s="91"/>
    </row>
    <row r="10" spans="1:4" ht="15.75">
      <c r="A10" s="90"/>
      <c r="B10" s="90"/>
      <c r="C10" s="91"/>
    </row>
    <row r="11" spans="1:4" ht="15.75">
      <c r="A11" s="90"/>
      <c r="B11" s="90"/>
      <c r="C11" s="91"/>
    </row>
    <row r="12" spans="1:4" ht="15.75">
      <c r="A12" s="90"/>
      <c r="B12" s="90"/>
      <c r="C12" s="91"/>
    </row>
    <row r="13" spans="1:4" ht="15.75">
      <c r="A13" s="90"/>
      <c r="B13" s="90"/>
      <c r="C13" s="91"/>
    </row>
    <row r="14" spans="1:4" ht="15.75">
      <c r="A14" s="10"/>
      <c r="B14" s="10"/>
      <c r="C14" s="85"/>
    </row>
    <row r="15" spans="1:4" ht="15.75">
      <c r="A15" s="9"/>
      <c r="B15" s="9"/>
      <c r="C15" s="85"/>
    </row>
    <row r="16" spans="1:4" ht="15.75">
      <c r="A16" s="9"/>
      <c r="B16" s="9"/>
      <c r="C16" s="85"/>
    </row>
    <row r="17" spans="1:3" ht="15.75">
      <c r="A17" s="9"/>
      <c r="B17" s="9"/>
      <c r="C17" s="85"/>
    </row>
    <row r="18" spans="1:3" ht="15.75">
      <c r="A18" s="9"/>
      <c r="B18" s="9"/>
      <c r="C18" s="85"/>
    </row>
    <row r="19" spans="1:3" ht="15.75">
      <c r="A19" s="9"/>
      <c r="B19" s="9"/>
      <c r="C19" s="85"/>
    </row>
    <row r="20" spans="1:3" ht="15.75">
      <c r="A20" s="9"/>
      <c r="B20" s="9"/>
      <c r="C20" s="85"/>
    </row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paperSize="9" scale="69" fitToHeight="0" pageOrder="overThenDown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view="pageBreakPreview" zoomScale="90" zoomScaleSheetLayoutView="90" workbookViewId="0">
      <selection activeCell="A4" sqref="A4"/>
    </sheetView>
  </sheetViews>
  <sheetFormatPr defaultRowHeight="12.75"/>
  <cols>
    <col min="1" max="1" width="54.85546875" customWidth="1"/>
    <col min="2" max="2" width="48.85546875" customWidth="1"/>
    <col min="3" max="3" width="43.140625" customWidth="1"/>
  </cols>
  <sheetData>
    <row r="1" spans="1:4" ht="93.75" customHeight="1">
      <c r="C1" s="317" t="s">
        <v>360</v>
      </c>
      <c r="D1" s="37"/>
    </row>
    <row r="2" spans="1:4">
      <c r="C2" s="37"/>
      <c r="D2" s="37"/>
    </row>
    <row r="3" spans="1:4" s="87" customFormat="1" ht="111.75" customHeight="1">
      <c r="A3" s="459" t="s">
        <v>361</v>
      </c>
      <c r="B3" s="459"/>
      <c r="C3" s="459"/>
    </row>
    <row r="4" spans="1:4" s="87" customFormat="1" ht="15.75">
      <c r="C4" s="92" t="s">
        <v>90</v>
      </c>
    </row>
    <row r="5" spans="1:4" s="98" customFormat="1" ht="113.25" customHeight="1">
      <c r="A5" s="130" t="s">
        <v>124</v>
      </c>
      <c r="B5" s="130" t="s">
        <v>106</v>
      </c>
      <c r="C5" s="169" t="s">
        <v>107</v>
      </c>
    </row>
    <row r="6" spans="1:4" s="88" customFormat="1" ht="11.25">
      <c r="A6" s="170">
        <v>1</v>
      </c>
      <c r="B6" s="170">
        <v>2</v>
      </c>
      <c r="C6" s="170">
        <v>3</v>
      </c>
    </row>
    <row r="7" spans="1:4" s="151" customFormat="1" ht="15.75">
      <c r="A7" s="89"/>
      <c r="B7" s="89"/>
      <c r="C7" s="171"/>
    </row>
    <row r="8" spans="1:4" s="166" customFormat="1" ht="15.75">
      <c r="A8" s="172" t="s">
        <v>10</v>
      </c>
      <c r="B8" s="172" t="s">
        <v>108</v>
      </c>
      <c r="C8" s="173"/>
    </row>
    <row r="9" spans="1:4" ht="15.75">
      <c r="A9" s="90"/>
      <c r="B9" s="90"/>
      <c r="C9" s="91"/>
    </row>
    <row r="10" spans="1:4" ht="15.75">
      <c r="A10" s="90"/>
      <c r="B10" s="90"/>
      <c r="C10" s="91"/>
    </row>
    <row r="11" spans="1:4" ht="15.75">
      <c r="A11" s="90"/>
      <c r="B11" s="90"/>
      <c r="C11" s="91"/>
    </row>
    <row r="12" spans="1:4" ht="15.75">
      <c r="A12" s="90"/>
      <c r="B12" s="90"/>
      <c r="C12" s="91"/>
    </row>
    <row r="13" spans="1:4" ht="15.75">
      <c r="A13" s="90"/>
      <c r="B13" s="90"/>
      <c r="C13" s="91"/>
    </row>
    <row r="14" spans="1:4" ht="15.75">
      <c r="A14" s="10"/>
      <c r="B14" s="10"/>
      <c r="C14" s="85"/>
    </row>
    <row r="15" spans="1:4" ht="15.75">
      <c r="A15" s="9"/>
      <c r="B15" s="9"/>
      <c r="C15" s="85"/>
    </row>
    <row r="16" spans="1:4" ht="15.75">
      <c r="A16" s="9"/>
      <c r="B16" s="9"/>
      <c r="C16" s="85"/>
    </row>
    <row r="17" spans="1:3" ht="15.75">
      <c r="A17" s="9"/>
      <c r="B17" s="9"/>
      <c r="C17" s="85"/>
    </row>
    <row r="18" spans="1:3" ht="15.75">
      <c r="A18" s="9"/>
      <c r="B18" s="9"/>
      <c r="C18" s="85"/>
    </row>
    <row r="19" spans="1:3" ht="15.75">
      <c r="A19" s="9"/>
      <c r="B19" s="9"/>
      <c r="C19" s="85"/>
    </row>
    <row r="20" spans="1:3" ht="15.75">
      <c r="A20" s="9"/>
      <c r="B20" s="9"/>
      <c r="C20" s="85"/>
    </row>
  </sheetData>
  <mergeCells count="1">
    <mergeCell ref="A3:C3"/>
  </mergeCells>
  <pageMargins left="0.70866141732283472" right="0.48" top="0.37" bottom="0.74803149606299213" header="0.31496062992125984" footer="0.31496062992125984"/>
  <pageSetup paperSize="9" scale="62" fitToHeight="0" pageOrder="overThenDown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view="pageBreakPreview" zoomScale="60" workbookViewId="0">
      <selection activeCell="A4" sqref="A4"/>
    </sheetView>
  </sheetViews>
  <sheetFormatPr defaultRowHeight="12.75"/>
  <cols>
    <col min="1" max="1" width="45.42578125" customWidth="1"/>
    <col min="2" max="2" width="45" customWidth="1"/>
    <col min="3" max="3" width="43.140625" customWidth="1"/>
  </cols>
  <sheetData>
    <row r="1" spans="1:4" ht="105.75" customHeight="1">
      <c r="C1" s="317" t="s">
        <v>362</v>
      </c>
      <c r="D1" s="37"/>
    </row>
    <row r="2" spans="1:4">
      <c r="C2" s="37"/>
      <c r="D2" s="37"/>
    </row>
    <row r="3" spans="1:4" s="98" customFormat="1" ht="122.25" customHeight="1">
      <c r="A3" s="459" t="s">
        <v>363</v>
      </c>
      <c r="B3" s="459"/>
      <c r="C3" s="459"/>
    </row>
    <row r="4" spans="1:4" s="87" customFormat="1" ht="15.75">
      <c r="C4" s="92" t="s">
        <v>90</v>
      </c>
    </row>
    <row r="5" spans="1:4" s="98" customFormat="1" ht="113.25" customHeight="1">
      <c r="A5" s="130" t="s">
        <v>124</v>
      </c>
      <c r="B5" s="130" t="s">
        <v>106</v>
      </c>
      <c r="C5" s="169" t="s">
        <v>107</v>
      </c>
    </row>
    <row r="6" spans="1:4" s="88" customFormat="1" ht="11.25">
      <c r="A6" s="170">
        <v>1</v>
      </c>
      <c r="B6" s="170">
        <v>2</v>
      </c>
      <c r="C6" s="170">
        <v>3</v>
      </c>
    </row>
    <row r="7" spans="1:4" s="151" customFormat="1" ht="15.75">
      <c r="A7" s="89"/>
      <c r="B7" s="89"/>
      <c r="C7" s="171"/>
    </row>
    <row r="8" spans="1:4" s="166" customFormat="1" ht="15.75">
      <c r="A8" s="172" t="s">
        <v>10</v>
      </c>
      <c r="B8" s="172" t="s">
        <v>108</v>
      </c>
      <c r="C8" s="173"/>
    </row>
    <row r="9" spans="1:4" ht="15.75">
      <c r="A9" s="90"/>
      <c r="B9" s="90"/>
      <c r="C9" s="91"/>
    </row>
    <row r="10" spans="1:4" ht="15.75">
      <c r="A10" s="90"/>
      <c r="B10" s="90"/>
      <c r="C10" s="91"/>
    </row>
    <row r="11" spans="1:4" ht="15.75">
      <c r="A11" s="90"/>
      <c r="B11" s="90"/>
      <c r="C11" s="91"/>
    </row>
    <row r="12" spans="1:4" ht="15.75">
      <c r="A12" s="90"/>
      <c r="B12" s="90"/>
      <c r="C12" s="91"/>
    </row>
    <row r="13" spans="1:4" ht="15.75">
      <c r="A13" s="90"/>
      <c r="B13" s="90"/>
      <c r="C13" s="91"/>
    </row>
    <row r="14" spans="1:4" ht="15.75">
      <c r="A14" s="10"/>
      <c r="B14" s="10"/>
      <c r="C14" s="85"/>
    </row>
    <row r="15" spans="1:4" ht="15.75">
      <c r="A15" s="9"/>
      <c r="B15" s="9"/>
      <c r="C15" s="85"/>
    </row>
    <row r="16" spans="1:4" ht="15.75">
      <c r="A16" s="9"/>
      <c r="B16" s="9"/>
      <c r="C16" s="85"/>
    </row>
    <row r="17" spans="1:3" ht="15.75">
      <c r="A17" s="9"/>
      <c r="B17" s="9"/>
      <c r="C17" s="85"/>
    </row>
    <row r="18" spans="1:3" ht="15.75">
      <c r="A18" s="9"/>
      <c r="B18" s="9"/>
      <c r="C18" s="85"/>
    </row>
    <row r="19" spans="1:3" ht="15.75">
      <c r="A19" s="9"/>
      <c r="B19" s="9"/>
      <c r="C19" s="85"/>
    </row>
    <row r="20" spans="1:3" ht="15.75">
      <c r="A20" s="9"/>
      <c r="B20" s="9"/>
      <c r="C20" s="85"/>
    </row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view="pageBreakPreview" topLeftCell="A4" zoomScaleSheetLayoutView="100" workbookViewId="0">
      <selection activeCell="C11" sqref="C11"/>
    </sheetView>
  </sheetViews>
  <sheetFormatPr defaultRowHeight="12.75"/>
  <cols>
    <col min="1" max="1" width="45.42578125" style="280" customWidth="1"/>
    <col min="2" max="3" width="45" style="280" customWidth="1"/>
    <col min="4" max="5" width="43.140625" style="280" customWidth="1"/>
    <col min="6" max="16384" width="9.140625" style="280"/>
  </cols>
  <sheetData>
    <row r="1" spans="1:6" ht="105.75" customHeight="1">
      <c r="D1" s="317" t="s">
        <v>364</v>
      </c>
      <c r="E1" s="282"/>
      <c r="F1" s="37"/>
    </row>
    <row r="2" spans="1:6">
      <c r="D2" s="37"/>
      <c r="E2" s="37"/>
      <c r="F2" s="37"/>
    </row>
    <row r="3" spans="1:6" s="98" customFormat="1" ht="122.25" customHeight="1">
      <c r="A3" s="459" t="s">
        <v>406</v>
      </c>
      <c r="B3" s="459"/>
      <c r="C3" s="459"/>
      <c r="D3" s="459"/>
      <c r="E3" s="281"/>
    </row>
    <row r="4" spans="1:6" s="87" customFormat="1" ht="15.75">
      <c r="D4" s="92" t="s">
        <v>90</v>
      </c>
      <c r="E4" s="92"/>
    </row>
    <row r="5" spans="1:6" s="87" customFormat="1" ht="18.75">
      <c r="A5" s="486" t="s">
        <v>255</v>
      </c>
      <c r="B5" s="486" t="s">
        <v>65</v>
      </c>
      <c r="C5" s="486" t="s">
        <v>2</v>
      </c>
      <c r="D5" s="486"/>
      <c r="E5" s="92"/>
    </row>
    <row r="6" spans="1:6" s="98" customFormat="1" ht="113.25" customHeight="1">
      <c r="A6" s="486"/>
      <c r="B6" s="486"/>
      <c r="C6" s="283" t="s">
        <v>64</v>
      </c>
      <c r="D6" s="169" t="s">
        <v>256</v>
      </c>
      <c r="E6" s="286"/>
    </row>
    <row r="7" spans="1:6" s="88" customFormat="1" ht="11.25">
      <c r="A7" s="170">
        <v>1</v>
      </c>
      <c r="B7" s="170">
        <v>2</v>
      </c>
      <c r="C7" s="170">
        <v>10</v>
      </c>
      <c r="D7" s="170">
        <v>3</v>
      </c>
      <c r="E7" s="287"/>
    </row>
    <row r="8" spans="1:6" s="88" customFormat="1" ht="37.5">
      <c r="A8" s="169" t="s">
        <v>257</v>
      </c>
      <c r="B8" s="169">
        <f>C8</f>
        <v>285</v>
      </c>
      <c r="C8" s="169">
        <v>285</v>
      </c>
      <c r="D8" s="169"/>
      <c r="E8" s="287"/>
    </row>
    <row r="9" spans="1:6" s="88" customFormat="1" ht="18.75">
      <c r="A9" s="169" t="s">
        <v>43</v>
      </c>
      <c r="B9" s="169">
        <f t="shared" ref="B9:B13" si="0">C9</f>
        <v>1021.5</v>
      </c>
      <c r="C9" s="169">
        <v>1021.5</v>
      </c>
      <c r="D9" s="169"/>
      <c r="E9" s="287"/>
    </row>
    <row r="10" spans="1:6" s="88" customFormat="1" ht="18.75">
      <c r="A10" s="169" t="s">
        <v>42</v>
      </c>
      <c r="B10" s="169">
        <f t="shared" si="0"/>
        <v>206.9</v>
      </c>
      <c r="C10" s="169">
        <v>206.9</v>
      </c>
      <c r="D10" s="169"/>
      <c r="E10" s="287"/>
    </row>
    <row r="11" spans="1:6" s="88" customFormat="1" ht="37.5">
      <c r="A11" s="169" t="s">
        <v>155</v>
      </c>
      <c r="B11" s="169">
        <f t="shared" si="0"/>
        <v>432</v>
      </c>
      <c r="C11" s="169">
        <v>432</v>
      </c>
      <c r="D11" s="169"/>
      <c r="E11" s="287"/>
    </row>
    <row r="12" spans="1:6" s="88" customFormat="1" ht="18.75">
      <c r="A12" s="169" t="s">
        <v>271</v>
      </c>
      <c r="B12" s="169">
        <f t="shared" si="0"/>
        <v>4110.2</v>
      </c>
      <c r="C12" s="169">
        <v>4110.2</v>
      </c>
      <c r="D12" s="169"/>
      <c r="E12" s="287"/>
    </row>
    <row r="13" spans="1:6" s="151" customFormat="1" ht="18.75">
      <c r="A13" s="293" t="s">
        <v>156</v>
      </c>
      <c r="B13" s="169">
        <f t="shared" si="0"/>
        <v>2049.1</v>
      </c>
      <c r="C13" s="293">
        <v>2049.1</v>
      </c>
      <c r="D13" s="290"/>
      <c r="E13" s="288"/>
    </row>
    <row r="14" spans="1:6" s="166" customFormat="1" ht="18.75">
      <c r="A14" s="291" t="s">
        <v>10</v>
      </c>
      <c r="B14" s="291">
        <f>SUM(B8:B13)</f>
        <v>8104.7000000000007</v>
      </c>
      <c r="C14" s="291">
        <f>SUM(C8:C13)</f>
        <v>8104.7000000000007</v>
      </c>
      <c r="D14" s="292"/>
      <c r="E14" s="289"/>
    </row>
    <row r="15" spans="1:6" ht="15.75">
      <c r="A15" s="90"/>
      <c r="B15" s="90"/>
      <c r="C15" s="90"/>
      <c r="D15" s="91"/>
      <c r="E15" s="91"/>
    </row>
    <row r="16" spans="1:6" ht="15.75">
      <c r="A16" s="90"/>
      <c r="B16" s="90"/>
      <c r="C16" s="90"/>
      <c r="D16" s="91"/>
      <c r="E16" s="91"/>
    </row>
    <row r="17" spans="1:5" ht="15.75">
      <c r="A17" s="90"/>
      <c r="B17" s="90"/>
      <c r="C17" s="90"/>
      <c r="D17" s="91"/>
      <c r="E17" s="91"/>
    </row>
    <row r="18" spans="1:5" ht="15.75">
      <c r="A18" s="90"/>
      <c r="B18" s="90"/>
      <c r="C18" s="90"/>
      <c r="D18" s="91"/>
      <c r="E18" s="91"/>
    </row>
    <row r="19" spans="1:5" ht="15.75">
      <c r="A19" s="90"/>
      <c r="B19" s="90"/>
      <c r="C19" s="90"/>
      <c r="D19" s="91"/>
      <c r="E19" s="91"/>
    </row>
    <row r="20" spans="1:5" ht="15.75">
      <c r="A20" s="10"/>
      <c r="B20" s="10"/>
      <c r="C20" s="10"/>
      <c r="D20" s="85"/>
      <c r="E20" s="85"/>
    </row>
    <row r="21" spans="1:5" ht="15.75">
      <c r="A21" s="9"/>
      <c r="B21" s="9"/>
      <c r="C21" s="9"/>
      <c r="D21" s="85"/>
      <c r="E21" s="85"/>
    </row>
    <row r="22" spans="1:5" ht="15.75">
      <c r="A22" s="9"/>
      <c r="B22" s="9"/>
      <c r="C22" s="9"/>
      <c r="D22" s="85"/>
      <c r="E22" s="85"/>
    </row>
    <row r="23" spans="1:5" ht="15.75">
      <c r="A23" s="9"/>
      <c r="B23" s="9"/>
      <c r="C23" s="9"/>
      <c r="D23" s="85"/>
      <c r="E23" s="85"/>
    </row>
    <row r="24" spans="1:5" ht="15.75">
      <c r="A24" s="9"/>
      <c r="B24" s="9"/>
      <c r="C24" s="9"/>
      <c r="D24" s="85"/>
      <c r="E24" s="85"/>
    </row>
    <row r="25" spans="1:5" ht="15.75">
      <c r="A25" s="9"/>
      <c r="B25" s="9"/>
      <c r="C25" s="9"/>
      <c r="D25" s="85"/>
      <c r="E25" s="85"/>
    </row>
    <row r="26" spans="1:5" ht="15.75">
      <c r="A26" s="9"/>
      <c r="B26" s="9"/>
      <c r="C26" s="9"/>
      <c r="D26" s="85"/>
      <c r="E26" s="85"/>
    </row>
  </sheetData>
  <mergeCells count="4">
    <mergeCell ref="A3:D3"/>
    <mergeCell ref="A5:A6"/>
    <mergeCell ref="B5:B6"/>
    <mergeCell ref="C5:D5"/>
  </mergeCells>
  <pageMargins left="0.70866141732283472" right="0.70866141732283472" top="0.74803149606299213" bottom="0.74803149606299213" header="0.31496062992125984" footer="0.31496062992125984"/>
  <pageSetup paperSize="9" scale="49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2"/>
  <sheetViews>
    <sheetView view="pageLayout" topLeftCell="A26" workbookViewId="0">
      <selection activeCell="B37" sqref="B37"/>
    </sheetView>
  </sheetViews>
  <sheetFormatPr defaultRowHeight="12.75"/>
  <cols>
    <col min="1" max="1" width="9.140625" style="102"/>
    <col min="2" max="2" width="73.42578125" customWidth="1"/>
  </cols>
  <sheetData>
    <row r="1" spans="1:2">
      <c r="A1" s="495" t="s">
        <v>114</v>
      </c>
      <c r="B1" s="495"/>
    </row>
    <row r="2" spans="1:2" ht="27" customHeight="1">
      <c r="A2" s="257">
        <v>1</v>
      </c>
      <c r="B2" s="258" t="s">
        <v>276</v>
      </c>
    </row>
    <row r="3" spans="1:2" ht="27" customHeight="1">
      <c r="A3" s="257">
        <v>2</v>
      </c>
      <c r="B3" s="258" t="s">
        <v>279</v>
      </c>
    </row>
    <row r="4" spans="1:2" s="301" customFormat="1" ht="44.25" customHeight="1">
      <c r="A4" s="257">
        <v>3</v>
      </c>
      <c r="B4" s="258" t="s">
        <v>365</v>
      </c>
    </row>
    <row r="5" spans="1:2" ht="32.25" customHeight="1">
      <c r="A5" s="257">
        <v>4</v>
      </c>
      <c r="B5" s="258" t="s">
        <v>211</v>
      </c>
    </row>
    <row r="6" spans="1:2" ht="27" customHeight="1">
      <c r="A6" s="257">
        <v>5</v>
      </c>
      <c r="B6" s="258" t="s">
        <v>366</v>
      </c>
    </row>
    <row r="7" spans="1:2" ht="27" customHeight="1">
      <c r="A7" s="257">
        <v>6</v>
      </c>
      <c r="B7" s="258" t="s">
        <v>367</v>
      </c>
    </row>
    <row r="8" spans="1:2" ht="27" customHeight="1">
      <c r="A8" s="257">
        <v>7</v>
      </c>
      <c r="B8" s="258" t="s">
        <v>368</v>
      </c>
    </row>
    <row r="9" spans="1:2" ht="42.75" customHeight="1">
      <c r="A9" s="257">
        <v>8</v>
      </c>
      <c r="B9" s="258" t="s">
        <v>369</v>
      </c>
    </row>
    <row r="10" spans="1:2" ht="39.75" customHeight="1">
      <c r="A10" s="257">
        <v>9</v>
      </c>
      <c r="B10" s="258" t="s">
        <v>370</v>
      </c>
    </row>
    <row r="11" spans="1:2" ht="66" customHeight="1">
      <c r="A11" s="257">
        <v>10</v>
      </c>
      <c r="B11" s="258" t="s">
        <v>297</v>
      </c>
    </row>
    <row r="12" spans="1:2" ht="66.75" customHeight="1">
      <c r="A12" s="257">
        <v>11</v>
      </c>
      <c r="B12" s="258" t="s">
        <v>371</v>
      </c>
    </row>
    <row r="13" spans="1:2" ht="27" customHeight="1">
      <c r="A13" s="257">
        <v>12</v>
      </c>
      <c r="B13" s="258" t="s">
        <v>331</v>
      </c>
    </row>
    <row r="14" spans="1:2" ht="27" customHeight="1">
      <c r="A14" s="257">
        <v>13</v>
      </c>
      <c r="B14" s="258" t="s">
        <v>372</v>
      </c>
    </row>
    <row r="15" spans="1:2" ht="81" customHeight="1">
      <c r="A15" s="257">
        <v>14</v>
      </c>
      <c r="B15" s="258" t="s">
        <v>373</v>
      </c>
    </row>
    <row r="16" spans="1:2" ht="76.5" customHeight="1">
      <c r="A16" s="257">
        <v>15</v>
      </c>
      <c r="B16" s="258" t="s">
        <v>374</v>
      </c>
    </row>
    <row r="17" spans="1:2" ht="50.25" customHeight="1">
      <c r="A17" s="257">
        <v>16</v>
      </c>
      <c r="B17" s="258" t="s">
        <v>253</v>
      </c>
    </row>
    <row r="18" spans="1:2" ht="56.25" customHeight="1">
      <c r="A18" s="257">
        <v>17</v>
      </c>
      <c r="B18" s="258" t="s">
        <v>270</v>
      </c>
    </row>
    <row r="19" spans="1:2" ht="55.5" customHeight="1">
      <c r="A19" s="257">
        <v>18</v>
      </c>
      <c r="B19" s="258" t="s">
        <v>353</v>
      </c>
    </row>
    <row r="20" spans="1:2" ht="54" customHeight="1">
      <c r="A20" s="257">
        <v>19</v>
      </c>
      <c r="B20" s="258" t="s">
        <v>355</v>
      </c>
    </row>
    <row r="21" spans="1:2" ht="41.25" customHeight="1">
      <c r="A21" s="257">
        <v>20</v>
      </c>
      <c r="B21" s="258" t="s">
        <v>357</v>
      </c>
    </row>
    <row r="22" spans="1:2" ht="56.25" customHeight="1">
      <c r="A22" s="257">
        <v>21</v>
      </c>
      <c r="B22" s="258" t="s">
        <v>359</v>
      </c>
    </row>
    <row r="23" spans="1:2" ht="51" customHeight="1">
      <c r="A23" s="257">
        <v>22</v>
      </c>
      <c r="B23" s="258" t="s">
        <v>361</v>
      </c>
    </row>
    <row r="24" spans="1:2" ht="54" customHeight="1">
      <c r="A24" s="257">
        <v>23</v>
      </c>
      <c r="B24" s="258" t="s">
        <v>363</v>
      </c>
    </row>
    <row r="25" spans="1:2" s="301" customFormat="1" ht="30" customHeight="1">
      <c r="A25" s="257">
        <v>24</v>
      </c>
      <c r="B25" s="258" t="s">
        <v>375</v>
      </c>
    </row>
    <row r="26" spans="1:2" ht="27" customHeight="1">
      <c r="A26" s="257">
        <v>25</v>
      </c>
      <c r="B26" s="258" t="s">
        <v>376</v>
      </c>
    </row>
    <row r="27" spans="1:2" ht="27" customHeight="1">
      <c r="A27" s="257">
        <v>26</v>
      </c>
      <c r="B27" s="258" t="s">
        <v>377</v>
      </c>
    </row>
    <row r="28" spans="1:2" ht="25.5">
      <c r="A28" s="257">
        <v>27</v>
      </c>
      <c r="B28" s="258" t="s">
        <v>378</v>
      </c>
    </row>
    <row r="29" spans="1:2" ht="25.5">
      <c r="A29" s="257">
        <v>28</v>
      </c>
      <c r="B29" s="258" t="s">
        <v>379</v>
      </c>
    </row>
    <row r="30" spans="1:2" ht="51">
      <c r="A30" s="257">
        <v>29</v>
      </c>
      <c r="B30" s="378" t="s">
        <v>407</v>
      </c>
    </row>
    <row r="31" spans="1:2">
      <c r="A31" s="259"/>
      <c r="B31" s="260"/>
    </row>
    <row r="32" spans="1:2">
      <c r="A32" s="259"/>
      <c r="B32" s="260"/>
    </row>
    <row r="33" spans="1:2">
      <c r="A33" s="259"/>
      <c r="B33" s="260"/>
    </row>
    <row r="34" spans="1:2">
      <c r="A34" s="259"/>
      <c r="B34" s="260"/>
    </row>
    <row r="35" spans="1:2">
      <c r="A35" s="259"/>
      <c r="B35" s="260"/>
    </row>
    <row r="36" spans="1:2">
      <c r="A36" s="259"/>
      <c r="B36" s="260"/>
    </row>
    <row r="37" spans="1:2">
      <c r="A37" s="259"/>
      <c r="B37" s="260"/>
    </row>
    <row r="38" spans="1:2">
      <c r="A38" s="259"/>
      <c r="B38" s="260"/>
    </row>
    <row r="39" spans="1:2">
      <c r="A39" s="259"/>
      <c r="B39" s="260"/>
    </row>
    <row r="40" spans="1:2">
      <c r="A40" s="259"/>
      <c r="B40" s="260"/>
    </row>
    <row r="41" spans="1:2">
      <c r="A41" s="259"/>
      <c r="B41" s="260"/>
    </row>
    <row r="42" spans="1:2">
      <c r="A42" s="259"/>
      <c r="B42" s="260"/>
    </row>
    <row r="43" spans="1:2">
      <c r="A43" s="259"/>
      <c r="B43" s="260"/>
    </row>
    <row r="44" spans="1:2">
      <c r="A44" s="259"/>
      <c r="B44" s="260"/>
    </row>
    <row r="45" spans="1:2">
      <c r="A45" s="259"/>
      <c r="B45" s="260"/>
    </row>
    <row r="46" spans="1:2">
      <c r="A46" s="259"/>
      <c r="B46" s="260"/>
    </row>
    <row r="47" spans="1:2">
      <c r="A47" s="259"/>
      <c r="B47" s="260"/>
    </row>
    <row r="48" spans="1:2">
      <c r="A48" s="259"/>
      <c r="B48" s="260"/>
    </row>
    <row r="49" spans="1:2">
      <c r="A49" s="259"/>
      <c r="B49" s="260"/>
    </row>
    <row r="50" spans="1:2">
      <c r="A50" s="259"/>
      <c r="B50" s="260"/>
    </row>
    <row r="51" spans="1:2">
      <c r="A51" s="259"/>
      <c r="B51" s="260"/>
    </row>
    <row r="52" spans="1:2">
      <c r="A52" s="261"/>
      <c r="B52" s="262"/>
    </row>
  </sheetData>
  <mergeCells count="1">
    <mergeCell ref="A1:B1"/>
  </mergeCells>
  <pageMargins left="0.70866141732283472" right="0.70866141732283472" top="0.33" bottom="0.27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view="pageBreakPreview" zoomScaleSheetLayoutView="100" workbookViewId="0">
      <selection activeCell="C12" sqref="C12:D12"/>
    </sheetView>
  </sheetViews>
  <sheetFormatPr defaultRowHeight="12.75"/>
  <cols>
    <col min="1" max="1" width="18.28515625" style="276" customWidth="1"/>
    <col min="2" max="2" width="25.85546875" style="18" customWidth="1"/>
    <col min="3" max="3" width="23.140625" style="19" customWidth="1"/>
    <col min="4" max="4" width="31.140625" style="19" customWidth="1"/>
    <col min="5" max="16384" width="9.140625" style="18"/>
  </cols>
  <sheetData>
    <row r="1" spans="1:4" ht="89.25" customHeight="1">
      <c r="D1" s="302" t="s">
        <v>282</v>
      </c>
    </row>
    <row r="3" spans="1:4" s="231" customFormat="1" ht="33.75" customHeight="1">
      <c r="A3" s="402" t="s">
        <v>283</v>
      </c>
      <c r="B3" s="403"/>
      <c r="C3" s="403"/>
      <c r="D3" s="403"/>
    </row>
    <row r="4" spans="1:4" ht="27" customHeight="1">
      <c r="A4" s="300" t="s">
        <v>258</v>
      </c>
      <c r="B4" s="300" t="s">
        <v>248</v>
      </c>
      <c r="C4" s="404" t="s">
        <v>259</v>
      </c>
      <c r="D4" s="405"/>
    </row>
    <row r="5" spans="1:4" ht="1.5" customHeight="1">
      <c r="A5" s="406"/>
      <c r="B5" s="406"/>
      <c r="C5" s="406"/>
      <c r="D5" s="406"/>
    </row>
    <row r="6" spans="1:4" ht="29.25" customHeight="1">
      <c r="A6" s="393" t="s">
        <v>148</v>
      </c>
      <c r="B6" s="397" t="s">
        <v>436</v>
      </c>
      <c r="C6" s="407" t="s">
        <v>112</v>
      </c>
      <c r="D6" s="407"/>
    </row>
    <row r="7" spans="1:4" ht="40.5" hidden="1" customHeight="1">
      <c r="A7" s="393"/>
      <c r="B7" s="393"/>
      <c r="C7" s="407"/>
      <c r="D7" s="407"/>
    </row>
    <row r="8" spans="1:4" ht="26.25" hidden="1" customHeight="1">
      <c r="A8" s="393"/>
      <c r="B8" s="394"/>
      <c r="C8" s="408"/>
      <c r="D8" s="409"/>
    </row>
    <row r="9" spans="1:4" s="229" customFormat="1" ht="21" customHeight="1">
      <c r="A9" s="393" t="s">
        <v>148</v>
      </c>
      <c r="B9" s="395" t="s">
        <v>445</v>
      </c>
      <c r="C9" s="407" t="s">
        <v>414</v>
      </c>
      <c r="D9" s="407"/>
    </row>
    <row r="10" spans="1:4" ht="21" customHeight="1">
      <c r="A10" s="393" t="s">
        <v>148</v>
      </c>
      <c r="B10" s="394" t="s">
        <v>446</v>
      </c>
      <c r="C10" s="408" t="s">
        <v>437</v>
      </c>
      <c r="D10" s="409"/>
    </row>
    <row r="11" spans="1:4" s="235" customFormat="1" ht="33" customHeight="1">
      <c r="A11" s="393" t="s">
        <v>148</v>
      </c>
      <c r="B11" s="394" t="s">
        <v>448</v>
      </c>
      <c r="C11" s="410" t="s">
        <v>438</v>
      </c>
      <c r="D11" s="410"/>
    </row>
    <row r="12" spans="1:4" s="235" customFormat="1" ht="32.25" customHeight="1">
      <c r="A12" s="393" t="s">
        <v>148</v>
      </c>
      <c r="B12" s="396" t="s">
        <v>447</v>
      </c>
      <c r="C12" s="410" t="s">
        <v>439</v>
      </c>
      <c r="D12" s="410"/>
    </row>
    <row r="13" spans="1:4" s="235" customFormat="1" ht="27" customHeight="1">
      <c r="A13" s="393" t="s">
        <v>148</v>
      </c>
      <c r="B13" s="396" t="s">
        <v>449</v>
      </c>
      <c r="C13" s="410" t="s">
        <v>440</v>
      </c>
      <c r="D13" s="410"/>
    </row>
    <row r="14" spans="1:4" s="235" customFormat="1" ht="19.5" customHeight="1">
      <c r="A14" s="393" t="s">
        <v>148</v>
      </c>
      <c r="B14" s="396" t="s">
        <v>450</v>
      </c>
      <c r="C14" s="401" t="s">
        <v>441</v>
      </c>
      <c r="D14" s="401"/>
    </row>
    <row r="15" spans="1:4" s="235" customFormat="1" ht="17.25" customHeight="1">
      <c r="A15" s="393" t="s">
        <v>148</v>
      </c>
      <c r="B15" s="396" t="s">
        <v>451</v>
      </c>
      <c r="C15" s="401" t="s">
        <v>442</v>
      </c>
      <c r="D15" s="401"/>
    </row>
    <row r="16" spans="1:4" s="235" customFormat="1" ht="32.25" customHeight="1">
      <c r="A16" s="393" t="s">
        <v>148</v>
      </c>
      <c r="B16" s="396" t="s">
        <v>452</v>
      </c>
      <c r="C16" s="401" t="s">
        <v>443</v>
      </c>
      <c r="D16" s="401"/>
    </row>
    <row r="17" spans="1:4" s="235" customFormat="1" ht="14.25" customHeight="1">
      <c r="A17" s="393" t="s">
        <v>154</v>
      </c>
      <c r="B17" s="396" t="s">
        <v>453</v>
      </c>
      <c r="C17" s="401" t="s">
        <v>444</v>
      </c>
      <c r="D17" s="401"/>
    </row>
    <row r="18" spans="1:4" s="235" customFormat="1" ht="64.5" customHeight="1">
      <c r="A18" s="296"/>
      <c r="B18" s="297"/>
      <c r="C18" s="411"/>
      <c r="D18" s="411"/>
    </row>
    <row r="19" spans="1:4" s="235" customFormat="1" ht="78" customHeight="1">
      <c r="A19" s="296"/>
      <c r="B19" s="297"/>
      <c r="C19" s="411"/>
      <c r="D19" s="411"/>
    </row>
    <row r="20" spans="1:4" s="235" customFormat="1" ht="42" customHeight="1">
      <c r="A20" s="296"/>
      <c r="B20" s="298"/>
      <c r="C20" s="411"/>
      <c r="D20" s="412"/>
    </row>
    <row r="21" spans="1:4" s="235" customFormat="1" ht="54" customHeight="1">
      <c r="A21" s="296"/>
      <c r="B21" s="298"/>
      <c r="C21" s="411"/>
      <c r="D21" s="412"/>
    </row>
    <row r="22" spans="1:4" s="235" customFormat="1" ht="41.25" customHeight="1">
      <c r="A22" s="296"/>
      <c r="B22" s="298"/>
      <c r="C22" s="411"/>
      <c r="D22" s="413"/>
    </row>
    <row r="23" spans="1:4" s="235" customFormat="1" ht="30.75" customHeight="1">
      <c r="A23" s="296"/>
      <c r="B23" s="297"/>
      <c r="C23" s="411"/>
      <c r="D23" s="411"/>
    </row>
    <row r="24" spans="1:4" s="235" customFormat="1" ht="33" customHeight="1">
      <c r="A24" s="296"/>
      <c r="B24" s="297"/>
      <c r="C24" s="411"/>
      <c r="D24" s="411"/>
    </row>
    <row r="25" spans="1:4" s="235" customFormat="1" ht="30.75" customHeight="1">
      <c r="A25" s="296"/>
      <c r="B25" s="297"/>
      <c r="C25" s="411"/>
      <c r="D25" s="411"/>
    </row>
    <row r="26" spans="1:4" s="235" customFormat="1" ht="30" customHeight="1">
      <c r="A26" s="296"/>
      <c r="B26" s="297"/>
      <c r="C26" s="411"/>
      <c r="D26" s="411"/>
    </row>
    <row r="27" spans="1:4" s="235" customFormat="1" ht="25.5" customHeight="1">
      <c r="A27" s="296"/>
      <c r="B27" s="297"/>
      <c r="C27" s="411"/>
      <c r="D27" s="411"/>
    </row>
    <row r="28" spans="1:4" s="235" customFormat="1" ht="15">
      <c r="A28" s="296"/>
      <c r="B28" s="299"/>
      <c r="C28" s="411"/>
      <c r="D28" s="411"/>
    </row>
    <row r="29" spans="1:4" s="235" customFormat="1" ht="41.25" customHeight="1">
      <c r="A29" s="296"/>
      <c r="B29" s="299"/>
      <c r="C29" s="411"/>
      <c r="D29" s="411"/>
    </row>
    <row r="30" spans="1:4" s="235" customFormat="1" ht="24.75" customHeight="1">
      <c r="A30" s="296"/>
      <c r="B30" s="299"/>
      <c r="C30" s="411"/>
      <c r="D30" s="415"/>
    </row>
    <row r="31" spans="1:4" s="235" customFormat="1" ht="39" customHeight="1">
      <c r="A31" s="296"/>
      <c r="B31" s="299"/>
      <c r="C31" s="411"/>
      <c r="D31" s="415"/>
    </row>
    <row r="32" spans="1:4" ht="39.75" hidden="1" customHeight="1">
      <c r="A32" s="294">
        <v>801</v>
      </c>
      <c r="B32" s="295" t="s">
        <v>165</v>
      </c>
      <c r="C32" s="416" t="s">
        <v>164</v>
      </c>
      <c r="D32" s="417"/>
    </row>
    <row r="33" spans="1:5" ht="44.25" hidden="1" customHeight="1">
      <c r="A33" s="277">
        <v>801</v>
      </c>
      <c r="B33" s="227" t="s">
        <v>163</v>
      </c>
      <c r="C33" s="418" t="s">
        <v>162</v>
      </c>
      <c r="D33" s="419"/>
    </row>
    <row r="34" spans="1:5" ht="14.25" hidden="1" customHeight="1">
      <c r="A34" s="404" t="s">
        <v>161</v>
      </c>
      <c r="B34" s="420"/>
      <c r="C34" s="420"/>
      <c r="D34" s="421"/>
    </row>
    <row r="35" spans="1:5" ht="68.25" hidden="1" customHeight="1">
      <c r="A35" s="277"/>
      <c r="B35" s="226" t="s">
        <v>160</v>
      </c>
      <c r="C35" s="422" t="s">
        <v>159</v>
      </c>
      <c r="D35" s="422"/>
    </row>
    <row r="36" spans="1:5" ht="42.75" hidden="1" customHeight="1">
      <c r="A36" s="277"/>
      <c r="B36" s="225" t="s">
        <v>158</v>
      </c>
      <c r="C36" s="423" t="s">
        <v>157</v>
      </c>
      <c r="D36" s="424"/>
    </row>
    <row r="38" spans="1:5" ht="28.5" customHeight="1">
      <c r="C38" s="18"/>
      <c r="D38" s="18"/>
    </row>
    <row r="39" spans="1:5" ht="24.75" customHeight="1">
      <c r="C39" s="18"/>
      <c r="D39" s="18"/>
    </row>
    <row r="42" spans="1:5">
      <c r="B42" s="425"/>
      <c r="C42" s="426"/>
      <c r="D42" s="426"/>
      <c r="E42" s="426"/>
    </row>
    <row r="43" spans="1:5">
      <c r="B43" s="414"/>
      <c r="C43" s="414"/>
      <c r="D43" s="414"/>
      <c r="E43" s="414"/>
    </row>
    <row r="44" spans="1:5">
      <c r="C44" s="18"/>
      <c r="E44" s="19"/>
    </row>
  </sheetData>
  <mergeCells count="36">
    <mergeCell ref="B43:E43"/>
    <mergeCell ref="C27:D27"/>
    <mergeCell ref="C28:D28"/>
    <mergeCell ref="C29:D29"/>
    <mergeCell ref="C30:D30"/>
    <mergeCell ref="C31:D31"/>
    <mergeCell ref="C32:D32"/>
    <mergeCell ref="C33:D33"/>
    <mergeCell ref="A34:D34"/>
    <mergeCell ref="C35:D35"/>
    <mergeCell ref="C36:D36"/>
    <mergeCell ref="B42:E42"/>
    <mergeCell ref="C26:D26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14:D14"/>
    <mergeCell ref="A3:D3"/>
    <mergeCell ref="C4:D4"/>
    <mergeCell ref="A5:D5"/>
    <mergeCell ref="C6:D6"/>
    <mergeCell ref="C7:D7"/>
    <mergeCell ref="C8:D8"/>
    <mergeCell ref="C9:D9"/>
    <mergeCell ref="C10:D10"/>
    <mergeCell ref="C11:D11"/>
    <mergeCell ref="C12:D12"/>
    <mergeCell ref="C13:D13"/>
  </mergeCells>
  <pageMargins left="0.75" right="0.38" top="0.71" bottom="0.53" header="0.5" footer="0.5"/>
  <pageSetup paperSize="9"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topLeftCell="A24" zoomScaleSheetLayoutView="100" workbookViewId="0">
      <selection activeCell="B29" sqref="B29"/>
    </sheetView>
  </sheetViews>
  <sheetFormatPr defaultRowHeight="12.75"/>
  <cols>
    <col min="1" max="1" width="18.28515625" style="276" customWidth="1"/>
    <col min="2" max="2" width="25.85546875" style="18" customWidth="1"/>
    <col min="3" max="3" width="23.140625" style="19" customWidth="1"/>
    <col min="4" max="4" width="31.140625" style="19" customWidth="1"/>
    <col min="5" max="16384" width="9.140625" style="18"/>
  </cols>
  <sheetData>
    <row r="1" spans="1:4" ht="89.25" customHeight="1">
      <c r="D1" s="302" t="s">
        <v>284</v>
      </c>
    </row>
    <row r="3" spans="1:4" s="231" customFormat="1" ht="33.75" customHeight="1">
      <c r="A3" s="402" t="s">
        <v>211</v>
      </c>
      <c r="B3" s="403"/>
      <c r="C3" s="403"/>
      <c r="D3" s="403"/>
    </row>
    <row r="4" spans="1:4" ht="27" customHeight="1">
      <c r="A4" s="230" t="s">
        <v>18</v>
      </c>
      <c r="B4" s="230" t="s">
        <v>16</v>
      </c>
      <c r="C4" s="433" t="s">
        <v>19</v>
      </c>
      <c r="D4" s="434"/>
    </row>
    <row r="5" spans="1:4" ht="11.25" customHeight="1">
      <c r="A5" s="406" t="s">
        <v>275</v>
      </c>
      <c r="B5" s="406"/>
      <c r="C5" s="406"/>
      <c r="D5" s="406"/>
    </row>
    <row r="6" spans="1:4" ht="53.25" customHeight="1">
      <c r="A6" s="154">
        <v>801</v>
      </c>
      <c r="B6" s="264" t="s">
        <v>210</v>
      </c>
      <c r="C6" s="422" t="s">
        <v>209</v>
      </c>
      <c r="D6" s="422"/>
    </row>
    <row r="7" spans="1:4" ht="40.5" hidden="1" customHeight="1">
      <c r="A7" s="154">
        <v>801</v>
      </c>
      <c r="B7" s="264" t="s">
        <v>208</v>
      </c>
      <c r="C7" s="422" t="s">
        <v>207</v>
      </c>
      <c r="D7" s="422"/>
    </row>
    <row r="8" spans="1:4" ht="26.25" hidden="1" customHeight="1">
      <c r="A8" s="154">
        <v>801</v>
      </c>
      <c r="B8" s="265" t="s">
        <v>206</v>
      </c>
      <c r="C8" s="423" t="s">
        <v>205</v>
      </c>
      <c r="D8" s="424"/>
    </row>
    <row r="9" spans="1:4" s="229" customFormat="1" ht="64.5" customHeight="1">
      <c r="A9" s="154">
        <v>801</v>
      </c>
      <c r="B9" s="266" t="s">
        <v>204</v>
      </c>
      <c r="C9" s="422" t="s">
        <v>203</v>
      </c>
      <c r="D9" s="422"/>
    </row>
    <row r="10" spans="1:4" ht="55.5" customHeight="1">
      <c r="A10" s="154">
        <v>801</v>
      </c>
      <c r="B10" s="265" t="s">
        <v>202</v>
      </c>
      <c r="C10" s="423" t="s">
        <v>201</v>
      </c>
      <c r="D10" s="424"/>
    </row>
    <row r="11" spans="1:4" ht="43.5" customHeight="1">
      <c r="A11" s="154">
        <v>801</v>
      </c>
      <c r="B11" s="265" t="s">
        <v>200</v>
      </c>
      <c r="C11" s="422" t="s">
        <v>199</v>
      </c>
      <c r="D11" s="422"/>
    </row>
    <row r="12" spans="1:4" ht="62.25" customHeight="1">
      <c r="A12" s="154">
        <v>801</v>
      </c>
      <c r="B12" s="267" t="s">
        <v>198</v>
      </c>
      <c r="C12" s="422" t="s">
        <v>197</v>
      </c>
      <c r="D12" s="422"/>
    </row>
    <row r="13" spans="1:4" ht="30" customHeight="1">
      <c r="A13" s="154">
        <v>801</v>
      </c>
      <c r="B13" s="267" t="s">
        <v>196</v>
      </c>
      <c r="C13" s="423" t="s">
        <v>195</v>
      </c>
      <c r="D13" s="424"/>
    </row>
    <row r="14" spans="1:4" ht="19.5" customHeight="1">
      <c r="A14" s="154">
        <v>801</v>
      </c>
      <c r="B14" s="267" t="s">
        <v>194</v>
      </c>
      <c r="C14" s="427" t="s">
        <v>193</v>
      </c>
      <c r="D14" s="427"/>
    </row>
    <row r="15" spans="1:4" ht="24.75" customHeight="1">
      <c r="A15" s="154">
        <v>801</v>
      </c>
      <c r="B15" s="267" t="s">
        <v>192</v>
      </c>
      <c r="C15" s="427" t="s">
        <v>191</v>
      </c>
      <c r="D15" s="427"/>
    </row>
    <row r="16" spans="1:4" ht="73.5" customHeight="1">
      <c r="A16" s="154">
        <v>801</v>
      </c>
      <c r="B16" s="267" t="s">
        <v>190</v>
      </c>
      <c r="C16" s="427" t="s">
        <v>189</v>
      </c>
      <c r="D16" s="427"/>
    </row>
    <row r="17" spans="1:4" ht="66" customHeight="1">
      <c r="A17" s="154">
        <v>801</v>
      </c>
      <c r="B17" s="267" t="s">
        <v>188</v>
      </c>
      <c r="C17" s="427" t="s">
        <v>187</v>
      </c>
      <c r="D17" s="427"/>
    </row>
    <row r="18" spans="1:4" ht="64.5" customHeight="1">
      <c r="A18" s="154">
        <v>801</v>
      </c>
      <c r="B18" s="267" t="s">
        <v>186</v>
      </c>
      <c r="C18" s="427" t="s">
        <v>185</v>
      </c>
      <c r="D18" s="427"/>
    </row>
    <row r="19" spans="1:4" ht="78" customHeight="1">
      <c r="A19" s="154">
        <v>801</v>
      </c>
      <c r="B19" s="267" t="s">
        <v>184</v>
      </c>
      <c r="C19" s="427" t="s">
        <v>183</v>
      </c>
      <c r="D19" s="427"/>
    </row>
    <row r="20" spans="1:4" ht="42" customHeight="1">
      <c r="A20" s="154">
        <v>801</v>
      </c>
      <c r="B20" s="268" t="s">
        <v>182</v>
      </c>
      <c r="C20" s="418" t="s">
        <v>181</v>
      </c>
      <c r="D20" s="430"/>
    </row>
    <row r="21" spans="1:4" ht="54" customHeight="1">
      <c r="A21" s="154">
        <v>801</v>
      </c>
      <c r="B21" s="268" t="s">
        <v>180</v>
      </c>
      <c r="C21" s="418" t="s">
        <v>179</v>
      </c>
      <c r="D21" s="430"/>
    </row>
    <row r="22" spans="1:4" ht="41.25" customHeight="1">
      <c r="A22" s="154">
        <v>801</v>
      </c>
      <c r="B22" s="268" t="s">
        <v>178</v>
      </c>
      <c r="C22" s="418" t="s">
        <v>177</v>
      </c>
      <c r="D22" s="419"/>
    </row>
    <row r="23" spans="1:4" ht="30.75" customHeight="1">
      <c r="A23" s="154">
        <v>801</v>
      </c>
      <c r="B23" s="267" t="s">
        <v>176</v>
      </c>
      <c r="C23" s="427" t="s">
        <v>175</v>
      </c>
      <c r="D23" s="427"/>
    </row>
    <row r="24" spans="1:4" ht="33" customHeight="1">
      <c r="A24" s="154">
        <v>801</v>
      </c>
      <c r="B24" s="267" t="s">
        <v>174</v>
      </c>
      <c r="C24" s="427" t="s">
        <v>173</v>
      </c>
      <c r="D24" s="427"/>
    </row>
    <row r="25" spans="1:4" ht="30.75" customHeight="1">
      <c r="A25" s="154">
        <v>801</v>
      </c>
      <c r="B25" s="267" t="s">
        <v>172</v>
      </c>
      <c r="C25" s="427" t="s">
        <v>171</v>
      </c>
      <c r="D25" s="427"/>
    </row>
    <row r="26" spans="1:4" ht="30" customHeight="1">
      <c r="A26" s="154">
        <v>801</v>
      </c>
      <c r="B26" s="267" t="s">
        <v>170</v>
      </c>
      <c r="C26" s="427" t="s">
        <v>169</v>
      </c>
      <c r="D26" s="427"/>
    </row>
    <row r="27" spans="1:4" ht="25.5" customHeight="1">
      <c r="A27" s="154">
        <v>801</v>
      </c>
      <c r="B27" s="269" t="s">
        <v>168</v>
      </c>
      <c r="C27" s="418" t="s">
        <v>38</v>
      </c>
      <c r="D27" s="429"/>
    </row>
    <row r="28" spans="1:4" ht="15.75">
      <c r="A28" s="154">
        <v>801</v>
      </c>
      <c r="B28" s="272" t="s">
        <v>242</v>
      </c>
      <c r="C28" s="418" t="s">
        <v>167</v>
      </c>
      <c r="D28" s="429"/>
    </row>
    <row r="29" spans="1:4" ht="24.75" customHeight="1">
      <c r="A29" s="154">
        <v>801</v>
      </c>
      <c r="B29" s="272" t="s">
        <v>243</v>
      </c>
      <c r="C29" s="418" t="s">
        <v>245</v>
      </c>
      <c r="D29" s="428"/>
    </row>
    <row r="30" spans="1:4" ht="39" customHeight="1">
      <c r="A30" s="154">
        <v>801</v>
      </c>
      <c r="B30" s="272" t="s">
        <v>240</v>
      </c>
      <c r="C30" s="418" t="s">
        <v>241</v>
      </c>
      <c r="D30" s="428"/>
    </row>
    <row r="31" spans="1:4" ht="39.75" hidden="1" customHeight="1">
      <c r="A31" s="277">
        <v>801</v>
      </c>
      <c r="B31" s="228" t="s">
        <v>165</v>
      </c>
      <c r="C31" s="418" t="s">
        <v>164</v>
      </c>
      <c r="D31" s="419"/>
    </row>
    <row r="32" spans="1:4" ht="44.25" hidden="1" customHeight="1">
      <c r="A32" s="277">
        <v>801</v>
      </c>
      <c r="B32" s="227" t="s">
        <v>163</v>
      </c>
      <c r="C32" s="418" t="s">
        <v>162</v>
      </c>
      <c r="D32" s="419"/>
    </row>
    <row r="33" spans="1:5" ht="14.25" hidden="1" customHeight="1">
      <c r="A33" s="404" t="s">
        <v>161</v>
      </c>
      <c r="B33" s="420"/>
      <c r="C33" s="420"/>
      <c r="D33" s="421"/>
    </row>
    <row r="34" spans="1:5" ht="68.25" hidden="1" customHeight="1">
      <c r="A34" s="277"/>
      <c r="B34" s="226" t="s">
        <v>160</v>
      </c>
      <c r="C34" s="422" t="s">
        <v>159</v>
      </c>
      <c r="D34" s="422"/>
    </row>
    <row r="35" spans="1:5" ht="42.75" hidden="1" customHeight="1">
      <c r="A35" s="277"/>
      <c r="B35" s="225" t="s">
        <v>158</v>
      </c>
      <c r="C35" s="423" t="s">
        <v>157</v>
      </c>
      <c r="D35" s="424"/>
    </row>
    <row r="36" spans="1:5" ht="34.5" customHeight="1">
      <c r="A36" s="154">
        <v>801</v>
      </c>
      <c r="B36" s="311" t="s">
        <v>273</v>
      </c>
      <c r="C36" s="431" t="s">
        <v>274</v>
      </c>
      <c r="D36" s="432"/>
    </row>
    <row r="37" spans="1:5" ht="28.5" customHeight="1">
      <c r="B37" s="310"/>
      <c r="C37" s="18"/>
      <c r="D37" s="18"/>
    </row>
    <row r="38" spans="1:5" ht="24.75" customHeight="1">
      <c r="C38" s="18"/>
      <c r="D38" s="18"/>
    </row>
    <row r="41" spans="1:5">
      <c r="B41" s="425"/>
      <c r="C41" s="426"/>
      <c r="D41" s="426"/>
      <c r="E41" s="426"/>
    </row>
    <row r="42" spans="1:5">
      <c r="B42" s="414"/>
      <c r="C42" s="414"/>
      <c r="D42" s="414"/>
      <c r="E42" s="414"/>
    </row>
    <row r="43" spans="1:5">
      <c r="C43" s="18"/>
      <c r="E43" s="19"/>
    </row>
  </sheetData>
  <mergeCells count="36">
    <mergeCell ref="A3:D3"/>
    <mergeCell ref="A5:D5"/>
    <mergeCell ref="C15:D15"/>
    <mergeCell ref="C14:D14"/>
    <mergeCell ref="C4:D4"/>
    <mergeCell ref="C6:D6"/>
    <mergeCell ref="C7:D7"/>
    <mergeCell ref="C11:D11"/>
    <mergeCell ref="C13:D13"/>
    <mergeCell ref="C10:D10"/>
    <mergeCell ref="C9:D9"/>
    <mergeCell ref="C8:D8"/>
    <mergeCell ref="C12:D12"/>
    <mergeCell ref="C30:D30"/>
    <mergeCell ref="B42:E42"/>
    <mergeCell ref="B41:E41"/>
    <mergeCell ref="C35:D35"/>
    <mergeCell ref="A33:D33"/>
    <mergeCell ref="C34:D34"/>
    <mergeCell ref="C31:D31"/>
    <mergeCell ref="C32:D32"/>
    <mergeCell ref="C36:D36"/>
    <mergeCell ref="C25:D25"/>
    <mergeCell ref="C23:D23"/>
    <mergeCell ref="C22:D22"/>
    <mergeCell ref="C29:D29"/>
    <mergeCell ref="C16:D16"/>
    <mergeCell ref="C17:D17"/>
    <mergeCell ref="C18:D18"/>
    <mergeCell ref="C19:D19"/>
    <mergeCell ref="C26:D26"/>
    <mergeCell ref="C27:D27"/>
    <mergeCell ref="C28:D28"/>
    <mergeCell ref="C24:D24"/>
    <mergeCell ref="C20:D20"/>
    <mergeCell ref="C21:D21"/>
  </mergeCells>
  <pageMargins left="0.75" right="0.38" top="0.71" bottom="0.53" header="0.5" footer="0.5"/>
  <pageSetup paperSize="9"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topLeftCell="A3" zoomScaleNormal="90" zoomScaleSheetLayoutView="100" workbookViewId="0">
      <selection activeCell="A5" sqref="A5"/>
    </sheetView>
  </sheetViews>
  <sheetFormatPr defaultRowHeight="12.75"/>
  <cols>
    <col min="1" max="1" width="27.42578125" style="18" customWidth="1"/>
    <col min="2" max="2" width="60.42578125" style="18" customWidth="1"/>
    <col min="3" max="3" width="26.42578125" style="18" customWidth="1"/>
    <col min="4" max="4" width="22.28515625" style="18" customWidth="1"/>
    <col min="5" max="16384" width="9.140625" style="18"/>
  </cols>
  <sheetData>
    <row r="1" spans="1:4" ht="100.9" customHeight="1">
      <c r="C1" s="302" t="s">
        <v>285</v>
      </c>
    </row>
    <row r="2" spans="1:4">
      <c r="C2" s="19"/>
      <c r="D2" s="19"/>
    </row>
    <row r="3" spans="1:4">
      <c r="C3" s="19"/>
      <c r="D3" s="19"/>
    </row>
    <row r="4" spans="1:4" s="231" customFormat="1" ht="18.75" customHeight="1">
      <c r="A4" s="402" t="s">
        <v>286</v>
      </c>
      <c r="B4" s="435"/>
      <c r="C4" s="435"/>
      <c r="D4" s="93"/>
    </row>
    <row r="5" spans="1:4" s="231" customFormat="1">
      <c r="A5" s="232"/>
      <c r="C5" s="19"/>
      <c r="D5" s="19"/>
    </row>
    <row r="6" spans="1:4">
      <c r="A6" s="254" t="s">
        <v>16</v>
      </c>
      <c r="B6" s="254" t="s">
        <v>17</v>
      </c>
      <c r="C6" s="254" t="s">
        <v>236</v>
      </c>
    </row>
    <row r="7" spans="1:4" s="86" customFormat="1" ht="35.25" hidden="1" customHeight="1">
      <c r="A7" s="447" t="s">
        <v>235</v>
      </c>
      <c r="B7" s="448"/>
      <c r="C7" s="449"/>
    </row>
    <row r="8" spans="1:4" hidden="1">
      <c r="A8" s="246" t="s">
        <v>222</v>
      </c>
      <c r="B8" s="246"/>
      <c r="C8" s="246"/>
    </row>
    <row r="9" spans="1:4">
      <c r="A9" s="246"/>
      <c r="B9" s="246"/>
      <c r="C9" s="246"/>
    </row>
    <row r="10" spans="1:4" s="86" customFormat="1">
      <c r="A10" s="436" t="s">
        <v>234</v>
      </c>
      <c r="B10" s="437"/>
      <c r="C10" s="438"/>
    </row>
    <row r="11" spans="1:4" s="86" customFormat="1" ht="24">
      <c r="A11" s="253" t="s">
        <v>233</v>
      </c>
      <c r="B11" s="238" t="s">
        <v>195</v>
      </c>
      <c r="C11" s="252">
        <v>1</v>
      </c>
    </row>
    <row r="12" spans="1:4" ht="24.75" customHeight="1">
      <c r="A12" s="239" t="s">
        <v>232</v>
      </c>
      <c r="B12" s="238" t="s">
        <v>231</v>
      </c>
      <c r="C12" s="237">
        <v>1</v>
      </c>
    </row>
    <row r="13" spans="1:4" ht="24.75" customHeight="1">
      <c r="A13" s="439" t="s">
        <v>230</v>
      </c>
      <c r="B13" s="440"/>
      <c r="C13" s="441"/>
    </row>
    <row r="14" spans="1:4" ht="24.75" customHeight="1">
      <c r="A14" s="239" t="s">
        <v>229</v>
      </c>
      <c r="B14" s="251" t="s">
        <v>251</v>
      </c>
      <c r="C14" s="237">
        <v>1</v>
      </c>
    </row>
    <row r="15" spans="1:4" ht="27" customHeight="1">
      <c r="A15" s="239" t="s">
        <v>228</v>
      </c>
      <c r="B15" s="238" t="s">
        <v>250</v>
      </c>
      <c r="C15" s="250">
        <v>1</v>
      </c>
    </row>
    <row r="16" spans="1:4" ht="25.5" customHeight="1">
      <c r="A16" s="239" t="s">
        <v>227</v>
      </c>
      <c r="B16" s="238" t="s">
        <v>249</v>
      </c>
      <c r="C16" s="237">
        <v>1</v>
      </c>
    </row>
    <row r="17" spans="1:3" ht="61.5" hidden="1" customHeight="1">
      <c r="A17" s="249"/>
      <c r="B17" s="238"/>
      <c r="C17" s="250"/>
    </row>
    <row r="18" spans="1:3" ht="61.5" hidden="1" customHeight="1">
      <c r="A18" s="249"/>
      <c r="B18" s="238"/>
      <c r="C18" s="250"/>
    </row>
    <row r="19" spans="1:3" ht="61.5" hidden="1" customHeight="1">
      <c r="A19" s="249"/>
      <c r="B19" s="238"/>
      <c r="C19" s="250"/>
    </row>
    <row r="20" spans="1:3" ht="24.75" hidden="1" customHeight="1">
      <c r="A20" s="249"/>
      <c r="B20" s="248"/>
      <c r="C20" s="247"/>
    </row>
    <row r="21" spans="1:3" s="86" customFormat="1" hidden="1">
      <c r="A21" s="436" t="s">
        <v>226</v>
      </c>
      <c r="B21" s="437"/>
      <c r="C21" s="438"/>
    </row>
    <row r="22" spans="1:3" ht="25.5" hidden="1" customHeight="1">
      <c r="A22" s="239" t="s">
        <v>225</v>
      </c>
      <c r="B22" s="238" t="s">
        <v>224</v>
      </c>
      <c r="C22" s="237">
        <v>1</v>
      </c>
    </row>
    <row r="23" spans="1:3" s="86" customFormat="1" hidden="1">
      <c r="A23" s="436" t="s">
        <v>223</v>
      </c>
      <c r="B23" s="437"/>
      <c r="C23" s="437"/>
    </row>
    <row r="24" spans="1:3" hidden="1">
      <c r="A24" s="246" t="s">
        <v>222</v>
      </c>
      <c r="B24" s="246"/>
      <c r="C24" s="246"/>
    </row>
    <row r="25" spans="1:3" s="86" customFormat="1">
      <c r="A25" s="436" t="s">
        <v>221</v>
      </c>
      <c r="B25" s="437"/>
      <c r="C25" s="437"/>
    </row>
    <row r="26" spans="1:3">
      <c r="A26" s="239" t="s">
        <v>220</v>
      </c>
      <c r="B26" s="245" t="s">
        <v>219</v>
      </c>
      <c r="C26" s="244">
        <v>1</v>
      </c>
    </row>
    <row r="27" spans="1:3">
      <c r="A27" s="239" t="s">
        <v>218</v>
      </c>
      <c r="B27" s="245" t="s">
        <v>169</v>
      </c>
      <c r="C27" s="244">
        <v>1</v>
      </c>
    </row>
    <row r="28" spans="1:3">
      <c r="A28" s="442" t="s">
        <v>217</v>
      </c>
      <c r="B28" s="443"/>
      <c r="C28" s="444"/>
    </row>
    <row r="29" spans="1:3">
      <c r="A29" s="241" t="s">
        <v>216</v>
      </c>
      <c r="B29" s="243" t="s">
        <v>166</v>
      </c>
      <c r="C29" s="242">
        <v>1</v>
      </c>
    </row>
    <row r="30" spans="1:3" hidden="1">
      <c r="A30" s="442" t="s">
        <v>215</v>
      </c>
      <c r="B30" s="443"/>
      <c r="C30" s="444"/>
    </row>
    <row r="31" spans="1:3" ht="24" hidden="1">
      <c r="A31" s="241" t="s">
        <v>214</v>
      </c>
      <c r="B31" s="238" t="s">
        <v>164</v>
      </c>
      <c r="C31" s="240">
        <v>1</v>
      </c>
    </row>
    <row r="32" spans="1:3" ht="24" hidden="1">
      <c r="A32" s="239" t="s">
        <v>213</v>
      </c>
      <c r="B32" s="238" t="s">
        <v>212</v>
      </c>
      <c r="C32" s="237">
        <v>1</v>
      </c>
    </row>
    <row r="33" spans="1:4" s="86" customFormat="1">
      <c r="B33" s="236"/>
      <c r="C33" s="236"/>
    </row>
    <row r="34" spans="1:4">
      <c r="A34" s="235"/>
      <c r="B34" s="235"/>
      <c r="C34" s="235"/>
    </row>
    <row r="35" spans="1:4" s="233" customFormat="1" ht="41.25" customHeight="1">
      <c r="A35" s="445"/>
      <c r="B35" s="446"/>
      <c r="C35" s="446"/>
      <c r="D35" s="234"/>
    </row>
  </sheetData>
  <mergeCells count="10">
    <mergeCell ref="A28:C28"/>
    <mergeCell ref="A30:C30"/>
    <mergeCell ref="A35:C35"/>
    <mergeCell ref="A7:C7"/>
    <mergeCell ref="A25:C25"/>
    <mergeCell ref="A4:C4"/>
    <mergeCell ref="A10:C10"/>
    <mergeCell ref="A21:C21"/>
    <mergeCell ref="A23:C23"/>
    <mergeCell ref="A13:C13"/>
  </mergeCells>
  <printOptions horizontalCentered="1"/>
  <pageMargins left="0.61" right="0.19" top="0.98425196850393704" bottom="0.98425196850393704" header="0.51181102362204722" footer="0.51181102362204722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31"/>
  <sheetViews>
    <sheetView view="pageBreakPreview" topLeftCell="A20" zoomScaleSheetLayoutView="100" workbookViewId="0">
      <selection activeCell="E12" sqref="E12"/>
    </sheetView>
  </sheetViews>
  <sheetFormatPr defaultRowHeight="12.75"/>
  <cols>
    <col min="1" max="1" width="17.42578125" customWidth="1"/>
    <col min="2" max="2" width="35.85546875" style="27" customWidth="1"/>
    <col min="3" max="3" width="53.85546875" style="33" customWidth="1"/>
    <col min="4" max="4" width="15.42578125" style="33" customWidth="1"/>
    <col min="5" max="5" width="19.5703125" style="27" customWidth="1"/>
    <col min="257" max="257" width="17.42578125" customWidth="1"/>
    <col min="258" max="258" width="25" customWidth="1"/>
    <col min="259" max="259" width="48.28515625" customWidth="1"/>
    <col min="260" max="261" width="19.5703125" customWidth="1"/>
    <col min="513" max="513" width="17.42578125" customWidth="1"/>
    <col min="514" max="514" width="25" customWidth="1"/>
    <col min="515" max="515" width="48.28515625" customWidth="1"/>
    <col min="516" max="517" width="19.5703125" customWidth="1"/>
    <col min="769" max="769" width="17.42578125" customWidth="1"/>
    <col min="770" max="770" width="25" customWidth="1"/>
    <col min="771" max="771" width="48.28515625" customWidth="1"/>
    <col min="772" max="773" width="19.5703125" customWidth="1"/>
    <col min="1025" max="1025" width="17.42578125" customWidth="1"/>
    <col min="1026" max="1026" width="25" customWidth="1"/>
    <col min="1027" max="1027" width="48.28515625" customWidth="1"/>
    <col min="1028" max="1029" width="19.5703125" customWidth="1"/>
    <col min="1281" max="1281" width="17.42578125" customWidth="1"/>
    <col min="1282" max="1282" width="25" customWidth="1"/>
    <col min="1283" max="1283" width="48.28515625" customWidth="1"/>
    <col min="1284" max="1285" width="19.5703125" customWidth="1"/>
    <col min="1537" max="1537" width="17.42578125" customWidth="1"/>
    <col min="1538" max="1538" width="25" customWidth="1"/>
    <col min="1539" max="1539" width="48.28515625" customWidth="1"/>
    <col min="1540" max="1541" width="19.5703125" customWidth="1"/>
    <col min="1793" max="1793" width="17.42578125" customWidth="1"/>
    <col min="1794" max="1794" width="25" customWidth="1"/>
    <col min="1795" max="1795" width="48.28515625" customWidth="1"/>
    <col min="1796" max="1797" width="19.5703125" customWidth="1"/>
    <col min="2049" max="2049" width="17.42578125" customWidth="1"/>
    <col min="2050" max="2050" width="25" customWidth="1"/>
    <col min="2051" max="2051" width="48.28515625" customWidth="1"/>
    <col min="2052" max="2053" width="19.5703125" customWidth="1"/>
    <col min="2305" max="2305" width="17.42578125" customWidth="1"/>
    <col min="2306" max="2306" width="25" customWidth="1"/>
    <col min="2307" max="2307" width="48.28515625" customWidth="1"/>
    <col min="2308" max="2309" width="19.5703125" customWidth="1"/>
    <col min="2561" max="2561" width="17.42578125" customWidth="1"/>
    <col min="2562" max="2562" width="25" customWidth="1"/>
    <col min="2563" max="2563" width="48.28515625" customWidth="1"/>
    <col min="2564" max="2565" width="19.5703125" customWidth="1"/>
    <col min="2817" max="2817" width="17.42578125" customWidth="1"/>
    <col min="2818" max="2818" width="25" customWidth="1"/>
    <col min="2819" max="2819" width="48.28515625" customWidth="1"/>
    <col min="2820" max="2821" width="19.5703125" customWidth="1"/>
    <col min="3073" max="3073" width="17.42578125" customWidth="1"/>
    <col min="3074" max="3074" width="25" customWidth="1"/>
    <col min="3075" max="3075" width="48.28515625" customWidth="1"/>
    <col min="3076" max="3077" width="19.5703125" customWidth="1"/>
    <col min="3329" max="3329" width="17.42578125" customWidth="1"/>
    <col min="3330" max="3330" width="25" customWidth="1"/>
    <col min="3331" max="3331" width="48.28515625" customWidth="1"/>
    <col min="3332" max="3333" width="19.5703125" customWidth="1"/>
    <col min="3585" max="3585" width="17.42578125" customWidth="1"/>
    <col min="3586" max="3586" width="25" customWidth="1"/>
    <col min="3587" max="3587" width="48.28515625" customWidth="1"/>
    <col min="3588" max="3589" width="19.5703125" customWidth="1"/>
    <col min="3841" max="3841" width="17.42578125" customWidth="1"/>
    <col min="3842" max="3842" width="25" customWidth="1"/>
    <col min="3843" max="3843" width="48.28515625" customWidth="1"/>
    <col min="3844" max="3845" width="19.5703125" customWidth="1"/>
    <col min="4097" max="4097" width="17.42578125" customWidth="1"/>
    <col min="4098" max="4098" width="25" customWidth="1"/>
    <col min="4099" max="4099" width="48.28515625" customWidth="1"/>
    <col min="4100" max="4101" width="19.5703125" customWidth="1"/>
    <col min="4353" max="4353" width="17.42578125" customWidth="1"/>
    <col min="4354" max="4354" width="25" customWidth="1"/>
    <col min="4355" max="4355" width="48.28515625" customWidth="1"/>
    <col min="4356" max="4357" width="19.5703125" customWidth="1"/>
    <col min="4609" max="4609" width="17.42578125" customWidth="1"/>
    <col min="4610" max="4610" width="25" customWidth="1"/>
    <col min="4611" max="4611" width="48.28515625" customWidth="1"/>
    <col min="4612" max="4613" width="19.5703125" customWidth="1"/>
    <col min="4865" max="4865" width="17.42578125" customWidth="1"/>
    <col min="4866" max="4866" width="25" customWidth="1"/>
    <col min="4867" max="4867" width="48.28515625" customWidth="1"/>
    <col min="4868" max="4869" width="19.5703125" customWidth="1"/>
    <col min="5121" max="5121" width="17.42578125" customWidth="1"/>
    <col min="5122" max="5122" width="25" customWidth="1"/>
    <col min="5123" max="5123" width="48.28515625" customWidth="1"/>
    <col min="5124" max="5125" width="19.5703125" customWidth="1"/>
    <col min="5377" max="5377" width="17.42578125" customWidth="1"/>
    <col min="5378" max="5378" width="25" customWidth="1"/>
    <col min="5379" max="5379" width="48.28515625" customWidth="1"/>
    <col min="5380" max="5381" width="19.5703125" customWidth="1"/>
    <col min="5633" max="5633" width="17.42578125" customWidth="1"/>
    <col min="5634" max="5634" width="25" customWidth="1"/>
    <col min="5635" max="5635" width="48.28515625" customWidth="1"/>
    <col min="5636" max="5637" width="19.5703125" customWidth="1"/>
    <col min="5889" max="5889" width="17.42578125" customWidth="1"/>
    <col min="5890" max="5890" width="25" customWidth="1"/>
    <col min="5891" max="5891" width="48.28515625" customWidth="1"/>
    <col min="5892" max="5893" width="19.5703125" customWidth="1"/>
    <col min="6145" max="6145" width="17.42578125" customWidth="1"/>
    <col min="6146" max="6146" width="25" customWidth="1"/>
    <col min="6147" max="6147" width="48.28515625" customWidth="1"/>
    <col min="6148" max="6149" width="19.5703125" customWidth="1"/>
    <col min="6401" max="6401" width="17.42578125" customWidth="1"/>
    <col min="6402" max="6402" width="25" customWidth="1"/>
    <col min="6403" max="6403" width="48.28515625" customWidth="1"/>
    <col min="6404" max="6405" width="19.5703125" customWidth="1"/>
    <col min="6657" max="6657" width="17.42578125" customWidth="1"/>
    <col min="6658" max="6658" width="25" customWidth="1"/>
    <col min="6659" max="6659" width="48.28515625" customWidth="1"/>
    <col min="6660" max="6661" width="19.5703125" customWidth="1"/>
    <col min="6913" max="6913" width="17.42578125" customWidth="1"/>
    <col min="6914" max="6914" width="25" customWidth="1"/>
    <col min="6915" max="6915" width="48.28515625" customWidth="1"/>
    <col min="6916" max="6917" width="19.5703125" customWidth="1"/>
    <col min="7169" max="7169" width="17.42578125" customWidth="1"/>
    <col min="7170" max="7170" width="25" customWidth="1"/>
    <col min="7171" max="7171" width="48.28515625" customWidth="1"/>
    <col min="7172" max="7173" width="19.5703125" customWidth="1"/>
    <col min="7425" max="7425" width="17.42578125" customWidth="1"/>
    <col min="7426" max="7426" width="25" customWidth="1"/>
    <col min="7427" max="7427" width="48.28515625" customWidth="1"/>
    <col min="7428" max="7429" width="19.5703125" customWidth="1"/>
    <col min="7681" max="7681" width="17.42578125" customWidth="1"/>
    <col min="7682" max="7682" width="25" customWidth="1"/>
    <col min="7683" max="7683" width="48.28515625" customWidth="1"/>
    <col min="7684" max="7685" width="19.5703125" customWidth="1"/>
    <col min="7937" max="7937" width="17.42578125" customWidth="1"/>
    <col min="7938" max="7938" width="25" customWidth="1"/>
    <col min="7939" max="7939" width="48.28515625" customWidth="1"/>
    <col min="7940" max="7941" width="19.5703125" customWidth="1"/>
    <col min="8193" max="8193" width="17.42578125" customWidth="1"/>
    <col min="8194" max="8194" width="25" customWidth="1"/>
    <col min="8195" max="8195" width="48.28515625" customWidth="1"/>
    <col min="8196" max="8197" width="19.5703125" customWidth="1"/>
    <col min="8449" max="8449" width="17.42578125" customWidth="1"/>
    <col min="8450" max="8450" width="25" customWidth="1"/>
    <col min="8451" max="8451" width="48.28515625" customWidth="1"/>
    <col min="8452" max="8453" width="19.5703125" customWidth="1"/>
    <col min="8705" max="8705" width="17.42578125" customWidth="1"/>
    <col min="8706" max="8706" width="25" customWidth="1"/>
    <col min="8707" max="8707" width="48.28515625" customWidth="1"/>
    <col min="8708" max="8709" width="19.5703125" customWidth="1"/>
    <col min="8961" max="8961" width="17.42578125" customWidth="1"/>
    <col min="8962" max="8962" width="25" customWidth="1"/>
    <col min="8963" max="8963" width="48.28515625" customWidth="1"/>
    <col min="8964" max="8965" width="19.5703125" customWidth="1"/>
    <col min="9217" max="9217" width="17.42578125" customWidth="1"/>
    <col min="9218" max="9218" width="25" customWidth="1"/>
    <col min="9219" max="9219" width="48.28515625" customWidth="1"/>
    <col min="9220" max="9221" width="19.5703125" customWidth="1"/>
    <col min="9473" max="9473" width="17.42578125" customWidth="1"/>
    <col min="9474" max="9474" width="25" customWidth="1"/>
    <col min="9475" max="9475" width="48.28515625" customWidth="1"/>
    <col min="9476" max="9477" width="19.5703125" customWidth="1"/>
    <col min="9729" max="9729" width="17.42578125" customWidth="1"/>
    <col min="9730" max="9730" width="25" customWidth="1"/>
    <col min="9731" max="9731" width="48.28515625" customWidth="1"/>
    <col min="9732" max="9733" width="19.5703125" customWidth="1"/>
    <col min="9985" max="9985" width="17.42578125" customWidth="1"/>
    <col min="9986" max="9986" width="25" customWidth="1"/>
    <col min="9987" max="9987" width="48.28515625" customWidth="1"/>
    <col min="9988" max="9989" width="19.5703125" customWidth="1"/>
    <col min="10241" max="10241" width="17.42578125" customWidth="1"/>
    <col min="10242" max="10242" width="25" customWidth="1"/>
    <col min="10243" max="10243" width="48.28515625" customWidth="1"/>
    <col min="10244" max="10245" width="19.5703125" customWidth="1"/>
    <col min="10497" max="10497" width="17.42578125" customWidth="1"/>
    <col min="10498" max="10498" width="25" customWidth="1"/>
    <col min="10499" max="10499" width="48.28515625" customWidth="1"/>
    <col min="10500" max="10501" width="19.5703125" customWidth="1"/>
    <col min="10753" max="10753" width="17.42578125" customWidth="1"/>
    <col min="10754" max="10754" width="25" customWidth="1"/>
    <col min="10755" max="10755" width="48.28515625" customWidth="1"/>
    <col min="10756" max="10757" width="19.5703125" customWidth="1"/>
    <col min="11009" max="11009" width="17.42578125" customWidth="1"/>
    <col min="11010" max="11010" width="25" customWidth="1"/>
    <col min="11011" max="11011" width="48.28515625" customWidth="1"/>
    <col min="11012" max="11013" width="19.5703125" customWidth="1"/>
    <col min="11265" max="11265" width="17.42578125" customWidth="1"/>
    <col min="11266" max="11266" width="25" customWidth="1"/>
    <col min="11267" max="11267" width="48.28515625" customWidth="1"/>
    <col min="11268" max="11269" width="19.5703125" customWidth="1"/>
    <col min="11521" max="11521" width="17.42578125" customWidth="1"/>
    <col min="11522" max="11522" width="25" customWidth="1"/>
    <col min="11523" max="11523" width="48.28515625" customWidth="1"/>
    <col min="11524" max="11525" width="19.5703125" customWidth="1"/>
    <col min="11777" max="11777" width="17.42578125" customWidth="1"/>
    <col min="11778" max="11778" width="25" customWidth="1"/>
    <col min="11779" max="11779" width="48.28515625" customWidth="1"/>
    <col min="11780" max="11781" width="19.5703125" customWidth="1"/>
    <col min="12033" max="12033" width="17.42578125" customWidth="1"/>
    <col min="12034" max="12034" width="25" customWidth="1"/>
    <col min="12035" max="12035" width="48.28515625" customWidth="1"/>
    <col min="12036" max="12037" width="19.5703125" customWidth="1"/>
    <col min="12289" max="12289" width="17.42578125" customWidth="1"/>
    <col min="12290" max="12290" width="25" customWidth="1"/>
    <col min="12291" max="12291" width="48.28515625" customWidth="1"/>
    <col min="12292" max="12293" width="19.5703125" customWidth="1"/>
    <col min="12545" max="12545" width="17.42578125" customWidth="1"/>
    <col min="12546" max="12546" width="25" customWidth="1"/>
    <col min="12547" max="12547" width="48.28515625" customWidth="1"/>
    <col min="12548" max="12549" width="19.5703125" customWidth="1"/>
    <col min="12801" max="12801" width="17.42578125" customWidth="1"/>
    <col min="12802" max="12802" width="25" customWidth="1"/>
    <col min="12803" max="12803" width="48.28515625" customWidth="1"/>
    <col min="12804" max="12805" width="19.5703125" customWidth="1"/>
    <col min="13057" max="13057" width="17.42578125" customWidth="1"/>
    <col min="13058" max="13058" width="25" customWidth="1"/>
    <col min="13059" max="13059" width="48.28515625" customWidth="1"/>
    <col min="13060" max="13061" width="19.5703125" customWidth="1"/>
    <col min="13313" max="13313" width="17.42578125" customWidth="1"/>
    <col min="13314" max="13314" width="25" customWidth="1"/>
    <col min="13315" max="13315" width="48.28515625" customWidth="1"/>
    <col min="13316" max="13317" width="19.5703125" customWidth="1"/>
    <col min="13569" max="13569" width="17.42578125" customWidth="1"/>
    <col min="13570" max="13570" width="25" customWidth="1"/>
    <col min="13571" max="13571" width="48.28515625" customWidth="1"/>
    <col min="13572" max="13573" width="19.5703125" customWidth="1"/>
    <col min="13825" max="13825" width="17.42578125" customWidth="1"/>
    <col min="13826" max="13826" width="25" customWidth="1"/>
    <col min="13827" max="13827" width="48.28515625" customWidth="1"/>
    <col min="13828" max="13829" width="19.5703125" customWidth="1"/>
    <col min="14081" max="14081" width="17.42578125" customWidth="1"/>
    <col min="14082" max="14082" width="25" customWidth="1"/>
    <col min="14083" max="14083" width="48.28515625" customWidth="1"/>
    <col min="14084" max="14085" width="19.5703125" customWidth="1"/>
    <col min="14337" max="14337" width="17.42578125" customWidth="1"/>
    <col min="14338" max="14338" width="25" customWidth="1"/>
    <col min="14339" max="14339" width="48.28515625" customWidth="1"/>
    <col min="14340" max="14341" width="19.5703125" customWidth="1"/>
    <col min="14593" max="14593" width="17.42578125" customWidth="1"/>
    <col min="14594" max="14594" width="25" customWidth="1"/>
    <col min="14595" max="14595" width="48.28515625" customWidth="1"/>
    <col min="14596" max="14597" width="19.5703125" customWidth="1"/>
    <col min="14849" max="14849" width="17.42578125" customWidth="1"/>
    <col min="14850" max="14850" width="25" customWidth="1"/>
    <col min="14851" max="14851" width="48.28515625" customWidth="1"/>
    <col min="14852" max="14853" width="19.5703125" customWidth="1"/>
    <col min="15105" max="15105" width="17.42578125" customWidth="1"/>
    <col min="15106" max="15106" width="25" customWidth="1"/>
    <col min="15107" max="15107" width="48.28515625" customWidth="1"/>
    <col min="15108" max="15109" width="19.5703125" customWidth="1"/>
    <col min="15361" max="15361" width="17.42578125" customWidth="1"/>
    <col min="15362" max="15362" width="25" customWidth="1"/>
    <col min="15363" max="15363" width="48.28515625" customWidth="1"/>
    <col min="15364" max="15365" width="19.5703125" customWidth="1"/>
    <col min="15617" max="15617" width="17.42578125" customWidth="1"/>
    <col min="15618" max="15618" width="25" customWidth="1"/>
    <col min="15619" max="15619" width="48.28515625" customWidth="1"/>
    <col min="15620" max="15621" width="19.5703125" customWidth="1"/>
    <col min="15873" max="15873" width="17.42578125" customWidth="1"/>
    <col min="15874" max="15874" width="25" customWidth="1"/>
    <col min="15875" max="15875" width="48.28515625" customWidth="1"/>
    <col min="15876" max="15877" width="19.5703125" customWidth="1"/>
    <col min="16129" max="16129" width="17.42578125" customWidth="1"/>
    <col min="16130" max="16130" width="25" customWidth="1"/>
    <col min="16131" max="16131" width="48.28515625" customWidth="1"/>
    <col min="16132" max="16133" width="19.5703125" customWidth="1"/>
  </cols>
  <sheetData>
    <row r="1" spans="1:7" s="18" customFormat="1" ht="114" customHeight="1">
      <c r="B1" s="21"/>
      <c r="C1" s="452" t="s">
        <v>287</v>
      </c>
      <c r="D1" s="452"/>
      <c r="E1" s="452"/>
      <c r="F1" s="452"/>
      <c r="G1" s="452"/>
    </row>
    <row r="2" spans="1:7" s="126" customFormat="1" ht="37.5" customHeight="1">
      <c r="A2" s="450" t="s">
        <v>288</v>
      </c>
      <c r="B2" s="451"/>
      <c r="C2" s="451"/>
      <c r="D2" s="451"/>
      <c r="E2" s="451"/>
    </row>
    <row r="3" spans="1:7" s="18" customFormat="1" ht="15.75">
      <c r="A3" s="22"/>
      <c r="B3" s="23"/>
      <c r="C3" s="24"/>
      <c r="D3" s="24"/>
      <c r="E3" s="25" t="s">
        <v>90</v>
      </c>
    </row>
    <row r="4" spans="1:7" s="126" customFormat="1" ht="56.25">
      <c r="A4" s="97" t="s">
        <v>20</v>
      </c>
      <c r="B4" s="97" t="s">
        <v>21</v>
      </c>
      <c r="C4" s="97" t="s">
        <v>17</v>
      </c>
      <c r="D4" s="97" t="s">
        <v>380</v>
      </c>
      <c r="E4" s="97" t="s">
        <v>22</v>
      </c>
    </row>
    <row r="5" spans="1:7" s="26" customFormat="1" ht="15.75">
      <c r="A5" s="96">
        <v>1</v>
      </c>
      <c r="B5" s="96">
        <v>2</v>
      </c>
      <c r="C5" s="96">
        <v>3</v>
      </c>
      <c r="D5" s="96">
        <v>4</v>
      </c>
      <c r="E5" s="96">
        <v>5</v>
      </c>
    </row>
    <row r="6" spans="1:7" s="126" customFormat="1" ht="37.5">
      <c r="A6" s="128"/>
      <c r="B6" s="97" t="s">
        <v>23</v>
      </c>
      <c r="C6" s="127" t="s">
        <v>24</v>
      </c>
      <c r="D6" s="97">
        <f>D9</f>
        <v>0</v>
      </c>
      <c r="E6" s="97">
        <f>E7+E15</f>
        <v>1480</v>
      </c>
    </row>
    <row r="7" spans="1:7" s="126" customFormat="1" ht="18.75">
      <c r="A7" s="128"/>
      <c r="B7" s="97"/>
      <c r="C7" s="129" t="s">
        <v>25</v>
      </c>
      <c r="D7" s="320">
        <v>0</v>
      </c>
      <c r="E7" s="97">
        <f>E8+E9+E14</f>
        <v>1480</v>
      </c>
    </row>
    <row r="8" spans="1:7" s="126" customFormat="1" ht="18.75">
      <c r="A8" s="130">
        <v>182</v>
      </c>
      <c r="B8" s="131" t="s">
        <v>26</v>
      </c>
      <c r="C8" s="129" t="s">
        <v>27</v>
      </c>
      <c r="D8" s="320">
        <v>0</v>
      </c>
      <c r="E8" s="189">
        <v>360</v>
      </c>
    </row>
    <row r="9" spans="1:7" s="132" customFormat="1" ht="18.75">
      <c r="A9" s="97"/>
      <c r="B9" s="97" t="s">
        <v>28</v>
      </c>
      <c r="C9" s="127" t="s">
        <v>29</v>
      </c>
      <c r="D9" s="97">
        <f>D10</f>
        <v>0</v>
      </c>
      <c r="E9" s="97">
        <f>E10+E11</f>
        <v>1115</v>
      </c>
    </row>
    <row r="10" spans="1:7" s="132" customFormat="1" ht="18.75">
      <c r="A10" s="97">
        <v>182</v>
      </c>
      <c r="B10" s="130" t="s">
        <v>109</v>
      </c>
      <c r="C10" s="129" t="s">
        <v>115</v>
      </c>
      <c r="D10" s="320">
        <v>0</v>
      </c>
      <c r="E10" s="189">
        <v>145</v>
      </c>
    </row>
    <row r="11" spans="1:7" s="132" customFormat="1" ht="18.75">
      <c r="A11" s="97"/>
      <c r="B11" s="97" t="s">
        <v>403</v>
      </c>
      <c r="C11" s="127" t="s">
        <v>404</v>
      </c>
      <c r="D11" s="97">
        <f>D12+D13</f>
        <v>0</v>
      </c>
      <c r="E11" s="97">
        <f>E12+E13</f>
        <v>970</v>
      </c>
    </row>
    <row r="12" spans="1:7" s="126" customFormat="1" ht="18.75">
      <c r="A12" s="130">
        <v>182</v>
      </c>
      <c r="B12" s="318" t="s">
        <v>332</v>
      </c>
      <c r="C12" s="129" t="s">
        <v>334</v>
      </c>
      <c r="D12" s="320">
        <v>0</v>
      </c>
      <c r="E12" s="189">
        <v>280</v>
      </c>
    </row>
    <row r="13" spans="1:7" s="126" customFormat="1" ht="18.75">
      <c r="A13" s="318">
        <v>182</v>
      </c>
      <c r="B13" s="318" t="s">
        <v>333</v>
      </c>
      <c r="C13" s="129" t="s">
        <v>335</v>
      </c>
      <c r="D13" s="320">
        <v>0</v>
      </c>
      <c r="E13" s="318">
        <v>690</v>
      </c>
    </row>
    <row r="14" spans="1:7" s="132" customFormat="1" ht="18.75">
      <c r="A14" s="133" t="s">
        <v>148</v>
      </c>
      <c r="B14" s="97" t="s">
        <v>30</v>
      </c>
      <c r="C14" s="127" t="s">
        <v>31</v>
      </c>
      <c r="D14" s="97">
        <v>0</v>
      </c>
      <c r="E14" s="97">
        <v>5</v>
      </c>
    </row>
    <row r="15" spans="1:7" s="126" customFormat="1" ht="18.75">
      <c r="A15" s="134"/>
      <c r="B15" s="130"/>
      <c r="C15" s="129" t="s">
        <v>32</v>
      </c>
      <c r="D15" s="320">
        <v>0</v>
      </c>
      <c r="E15" s="97">
        <f>E16</f>
        <v>0</v>
      </c>
    </row>
    <row r="16" spans="1:7" s="132" customFormat="1" ht="37.5">
      <c r="A16" s="97">
        <v>801</v>
      </c>
      <c r="B16" s="97" t="s">
        <v>33</v>
      </c>
      <c r="C16" s="135" t="s">
        <v>34</v>
      </c>
      <c r="D16" s="319">
        <v>0</v>
      </c>
      <c r="E16" s="189">
        <v>0</v>
      </c>
    </row>
    <row r="17" spans="1:6" s="132" customFormat="1" ht="18.75">
      <c r="A17" s="97">
        <v>801</v>
      </c>
      <c r="B17" s="97" t="s">
        <v>110</v>
      </c>
      <c r="C17" s="127" t="s">
        <v>111</v>
      </c>
      <c r="D17" s="97">
        <v>0</v>
      </c>
      <c r="E17" s="189">
        <v>0</v>
      </c>
    </row>
    <row r="18" spans="1:6" s="137" customFormat="1" ht="18.75">
      <c r="A18" s="136"/>
      <c r="B18" s="97" t="s">
        <v>35</v>
      </c>
      <c r="C18" s="127" t="s">
        <v>36</v>
      </c>
      <c r="D18" s="97">
        <v>0</v>
      </c>
      <c r="E18" s="189">
        <v>0</v>
      </c>
    </row>
    <row r="19" spans="1:6" s="138" customFormat="1" ht="56.25">
      <c r="A19" s="97">
        <v>801</v>
      </c>
      <c r="B19" s="97" t="s">
        <v>37</v>
      </c>
      <c r="C19" s="127" t="s">
        <v>38</v>
      </c>
      <c r="D19" s="97">
        <f>D20</f>
        <v>384.74</v>
      </c>
      <c r="E19" s="97">
        <f>E22+E23+E21</f>
        <v>2358.64</v>
      </c>
    </row>
    <row r="20" spans="1:6" s="138" customFormat="1" ht="56.25">
      <c r="A20" s="97">
        <v>801</v>
      </c>
      <c r="B20" s="130" t="s">
        <v>37</v>
      </c>
      <c r="C20" s="129" t="s">
        <v>38</v>
      </c>
      <c r="D20" s="320">
        <f>D21+D23+D22</f>
        <v>384.74</v>
      </c>
      <c r="E20" s="97">
        <f>E22+E23+E21</f>
        <v>2358.64</v>
      </c>
      <c r="F20" s="139"/>
    </row>
    <row r="21" spans="1:6" s="138" customFormat="1" ht="37.5">
      <c r="A21" s="97">
        <v>801</v>
      </c>
      <c r="B21" s="134" t="s">
        <v>244</v>
      </c>
      <c r="C21" s="129" t="s">
        <v>266</v>
      </c>
      <c r="D21" s="320">
        <v>-15.8</v>
      </c>
      <c r="E21" s="271">
        <v>1195.5999999999999</v>
      </c>
      <c r="F21" s="139"/>
    </row>
    <row r="22" spans="1:6" s="138" customFormat="1" ht="42" customHeight="1">
      <c r="A22" s="97">
        <v>801</v>
      </c>
      <c r="B22" s="273" t="s">
        <v>273</v>
      </c>
      <c r="C22" s="129" t="s">
        <v>274</v>
      </c>
      <c r="D22" s="320">
        <v>373.94</v>
      </c>
      <c r="E22" s="189">
        <v>829.64</v>
      </c>
      <c r="F22" s="139"/>
    </row>
    <row r="23" spans="1:6" s="138" customFormat="1" ht="78" customHeight="1">
      <c r="A23" s="97">
        <v>801</v>
      </c>
      <c r="B23" s="273" t="s">
        <v>240</v>
      </c>
      <c r="C23" s="129" t="s">
        <v>241</v>
      </c>
      <c r="D23" s="320">
        <v>26.6</v>
      </c>
      <c r="E23" s="189">
        <v>333.4</v>
      </c>
      <c r="F23" s="139"/>
    </row>
    <row r="24" spans="1:6" s="126" customFormat="1" ht="18.75">
      <c r="A24" s="97"/>
      <c r="B24" s="97"/>
      <c r="C24" s="127" t="s">
        <v>39</v>
      </c>
      <c r="D24" s="97">
        <f>D19+D14+D6</f>
        <v>384.74</v>
      </c>
      <c r="E24" s="97">
        <f>E6+E19</f>
        <v>3838.64</v>
      </c>
    </row>
    <row r="25" spans="1:6" s="99" customFormat="1" ht="18">
      <c r="A25" s="141"/>
      <c r="B25" s="142"/>
      <c r="C25" s="142"/>
      <c r="D25" s="142"/>
      <c r="E25" s="140"/>
    </row>
    <row r="26" spans="1:6" ht="12.75" customHeight="1">
      <c r="A26" s="29"/>
      <c r="B26" s="31"/>
      <c r="C26" s="30"/>
      <c r="D26" s="30"/>
      <c r="E26" s="28"/>
    </row>
    <row r="27" spans="1:6" ht="12.75" customHeight="1">
      <c r="A27" s="29"/>
      <c r="B27" s="30"/>
      <c r="C27" s="30"/>
      <c r="D27" s="30"/>
      <c r="E27" s="28"/>
    </row>
    <row r="28" spans="1:6" ht="12.75" customHeight="1">
      <c r="A28" s="29"/>
      <c r="B28" s="31"/>
      <c r="C28" s="30"/>
      <c r="D28" s="30"/>
      <c r="E28" s="28"/>
    </row>
    <row r="29" spans="1:6">
      <c r="A29" s="29"/>
      <c r="B29" s="30"/>
      <c r="C29" s="30"/>
      <c r="D29" s="30"/>
      <c r="E29" s="28"/>
    </row>
    <row r="30" spans="1:6" ht="26.25" customHeight="1">
      <c r="A30" s="29"/>
      <c r="B30" s="32"/>
      <c r="C30" s="32"/>
      <c r="D30" s="32"/>
      <c r="E30" s="32"/>
    </row>
    <row r="31" spans="1:6">
      <c r="A31" s="29"/>
    </row>
  </sheetData>
  <mergeCells count="3">
    <mergeCell ref="A2:E2"/>
    <mergeCell ref="F1:G1"/>
    <mergeCell ref="C1:E1"/>
  </mergeCells>
  <pageMargins left="0.62992125984251968" right="0.19685039370078741" top="0.51181102362204722" bottom="0.43307086614173229" header="0.51181102362204722" footer="0.43307086614173229"/>
  <pageSetup paperSize="9" scale="68" pageOrder="overThenDown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0"/>
  <sheetViews>
    <sheetView view="pageBreakPreview" topLeftCell="A4" zoomScale="60" workbookViewId="0">
      <selection activeCell="D22" sqref="D22"/>
    </sheetView>
  </sheetViews>
  <sheetFormatPr defaultRowHeight="12.75"/>
  <cols>
    <col min="1" max="1" width="17.42578125" customWidth="1"/>
    <col min="2" max="2" width="35.140625" style="27" customWidth="1"/>
    <col min="3" max="3" width="54.85546875" style="33" customWidth="1"/>
    <col min="4" max="4" width="12.42578125" style="33" customWidth="1"/>
    <col min="5" max="5" width="19.5703125" style="27" customWidth="1"/>
    <col min="6" max="6" width="13.140625" customWidth="1"/>
    <col min="257" max="257" width="17.42578125" customWidth="1"/>
    <col min="258" max="258" width="25" customWidth="1"/>
    <col min="259" max="259" width="49.85546875" customWidth="1"/>
    <col min="260" max="261" width="19.5703125" customWidth="1"/>
    <col min="262" max="262" width="13.140625" customWidth="1"/>
    <col min="513" max="513" width="17.42578125" customWidth="1"/>
    <col min="514" max="514" width="25" customWidth="1"/>
    <col min="515" max="515" width="49.85546875" customWidth="1"/>
    <col min="516" max="517" width="19.5703125" customWidth="1"/>
    <col min="518" max="518" width="13.140625" customWidth="1"/>
    <col min="769" max="769" width="17.42578125" customWidth="1"/>
    <col min="770" max="770" width="25" customWidth="1"/>
    <col min="771" max="771" width="49.85546875" customWidth="1"/>
    <col min="772" max="773" width="19.5703125" customWidth="1"/>
    <col min="774" max="774" width="13.140625" customWidth="1"/>
    <col min="1025" max="1025" width="17.42578125" customWidth="1"/>
    <col min="1026" max="1026" width="25" customWidth="1"/>
    <col min="1027" max="1027" width="49.85546875" customWidth="1"/>
    <col min="1028" max="1029" width="19.5703125" customWidth="1"/>
    <col min="1030" max="1030" width="13.140625" customWidth="1"/>
    <col min="1281" max="1281" width="17.42578125" customWidth="1"/>
    <col min="1282" max="1282" width="25" customWidth="1"/>
    <col min="1283" max="1283" width="49.85546875" customWidth="1"/>
    <col min="1284" max="1285" width="19.5703125" customWidth="1"/>
    <col min="1286" max="1286" width="13.140625" customWidth="1"/>
    <col min="1537" max="1537" width="17.42578125" customWidth="1"/>
    <col min="1538" max="1538" width="25" customWidth="1"/>
    <col min="1539" max="1539" width="49.85546875" customWidth="1"/>
    <col min="1540" max="1541" width="19.5703125" customWidth="1"/>
    <col min="1542" max="1542" width="13.140625" customWidth="1"/>
    <col min="1793" max="1793" width="17.42578125" customWidth="1"/>
    <col min="1794" max="1794" width="25" customWidth="1"/>
    <col min="1795" max="1795" width="49.85546875" customWidth="1"/>
    <col min="1796" max="1797" width="19.5703125" customWidth="1"/>
    <col min="1798" max="1798" width="13.140625" customWidth="1"/>
    <col min="2049" max="2049" width="17.42578125" customWidth="1"/>
    <col min="2050" max="2050" width="25" customWidth="1"/>
    <col min="2051" max="2051" width="49.85546875" customWidth="1"/>
    <col min="2052" max="2053" width="19.5703125" customWidth="1"/>
    <col min="2054" max="2054" width="13.140625" customWidth="1"/>
    <col min="2305" max="2305" width="17.42578125" customWidth="1"/>
    <col min="2306" max="2306" width="25" customWidth="1"/>
    <col min="2307" max="2307" width="49.85546875" customWidth="1"/>
    <col min="2308" max="2309" width="19.5703125" customWidth="1"/>
    <col min="2310" max="2310" width="13.140625" customWidth="1"/>
    <col min="2561" max="2561" width="17.42578125" customWidth="1"/>
    <col min="2562" max="2562" width="25" customWidth="1"/>
    <col min="2563" max="2563" width="49.85546875" customWidth="1"/>
    <col min="2564" max="2565" width="19.5703125" customWidth="1"/>
    <col min="2566" max="2566" width="13.140625" customWidth="1"/>
    <col min="2817" max="2817" width="17.42578125" customWidth="1"/>
    <col min="2818" max="2818" width="25" customWidth="1"/>
    <col min="2819" max="2819" width="49.85546875" customWidth="1"/>
    <col min="2820" max="2821" width="19.5703125" customWidth="1"/>
    <col min="2822" max="2822" width="13.140625" customWidth="1"/>
    <col min="3073" max="3073" width="17.42578125" customWidth="1"/>
    <col min="3074" max="3074" width="25" customWidth="1"/>
    <col min="3075" max="3075" width="49.85546875" customWidth="1"/>
    <col min="3076" max="3077" width="19.5703125" customWidth="1"/>
    <col min="3078" max="3078" width="13.140625" customWidth="1"/>
    <col min="3329" max="3329" width="17.42578125" customWidth="1"/>
    <col min="3330" max="3330" width="25" customWidth="1"/>
    <col min="3331" max="3331" width="49.85546875" customWidth="1"/>
    <col min="3332" max="3333" width="19.5703125" customWidth="1"/>
    <col min="3334" max="3334" width="13.140625" customWidth="1"/>
    <col min="3585" max="3585" width="17.42578125" customWidth="1"/>
    <col min="3586" max="3586" width="25" customWidth="1"/>
    <col min="3587" max="3587" width="49.85546875" customWidth="1"/>
    <col min="3588" max="3589" width="19.5703125" customWidth="1"/>
    <col min="3590" max="3590" width="13.140625" customWidth="1"/>
    <col min="3841" max="3841" width="17.42578125" customWidth="1"/>
    <col min="3842" max="3842" width="25" customWidth="1"/>
    <col min="3843" max="3843" width="49.85546875" customWidth="1"/>
    <col min="3844" max="3845" width="19.5703125" customWidth="1"/>
    <col min="3846" max="3846" width="13.140625" customWidth="1"/>
    <col min="4097" max="4097" width="17.42578125" customWidth="1"/>
    <col min="4098" max="4098" width="25" customWidth="1"/>
    <col min="4099" max="4099" width="49.85546875" customWidth="1"/>
    <col min="4100" max="4101" width="19.5703125" customWidth="1"/>
    <col min="4102" max="4102" width="13.140625" customWidth="1"/>
    <col min="4353" max="4353" width="17.42578125" customWidth="1"/>
    <col min="4354" max="4354" width="25" customWidth="1"/>
    <col min="4355" max="4355" width="49.85546875" customWidth="1"/>
    <col min="4356" max="4357" width="19.5703125" customWidth="1"/>
    <col min="4358" max="4358" width="13.140625" customWidth="1"/>
    <col min="4609" max="4609" width="17.42578125" customWidth="1"/>
    <col min="4610" max="4610" width="25" customWidth="1"/>
    <col min="4611" max="4611" width="49.85546875" customWidth="1"/>
    <col min="4612" max="4613" width="19.5703125" customWidth="1"/>
    <col min="4614" max="4614" width="13.140625" customWidth="1"/>
    <col min="4865" max="4865" width="17.42578125" customWidth="1"/>
    <col min="4866" max="4866" width="25" customWidth="1"/>
    <col min="4867" max="4867" width="49.85546875" customWidth="1"/>
    <col min="4868" max="4869" width="19.5703125" customWidth="1"/>
    <col min="4870" max="4870" width="13.140625" customWidth="1"/>
    <col min="5121" max="5121" width="17.42578125" customWidth="1"/>
    <col min="5122" max="5122" width="25" customWidth="1"/>
    <col min="5123" max="5123" width="49.85546875" customWidth="1"/>
    <col min="5124" max="5125" width="19.5703125" customWidth="1"/>
    <col min="5126" max="5126" width="13.140625" customWidth="1"/>
    <col min="5377" max="5377" width="17.42578125" customWidth="1"/>
    <col min="5378" max="5378" width="25" customWidth="1"/>
    <col min="5379" max="5379" width="49.85546875" customWidth="1"/>
    <col min="5380" max="5381" width="19.5703125" customWidth="1"/>
    <col min="5382" max="5382" width="13.140625" customWidth="1"/>
    <col min="5633" max="5633" width="17.42578125" customWidth="1"/>
    <col min="5634" max="5634" width="25" customWidth="1"/>
    <col min="5635" max="5635" width="49.85546875" customWidth="1"/>
    <col min="5636" max="5637" width="19.5703125" customWidth="1"/>
    <col min="5638" max="5638" width="13.140625" customWidth="1"/>
    <col min="5889" max="5889" width="17.42578125" customWidth="1"/>
    <col min="5890" max="5890" width="25" customWidth="1"/>
    <col min="5891" max="5891" width="49.85546875" customWidth="1"/>
    <col min="5892" max="5893" width="19.5703125" customWidth="1"/>
    <col min="5894" max="5894" width="13.140625" customWidth="1"/>
    <col min="6145" max="6145" width="17.42578125" customWidth="1"/>
    <col min="6146" max="6146" width="25" customWidth="1"/>
    <col min="6147" max="6147" width="49.85546875" customWidth="1"/>
    <col min="6148" max="6149" width="19.5703125" customWidth="1"/>
    <col min="6150" max="6150" width="13.140625" customWidth="1"/>
    <col min="6401" max="6401" width="17.42578125" customWidth="1"/>
    <col min="6402" max="6402" width="25" customWidth="1"/>
    <col min="6403" max="6403" width="49.85546875" customWidth="1"/>
    <col min="6404" max="6405" width="19.5703125" customWidth="1"/>
    <col min="6406" max="6406" width="13.140625" customWidth="1"/>
    <col min="6657" max="6657" width="17.42578125" customWidth="1"/>
    <col min="6658" max="6658" width="25" customWidth="1"/>
    <col min="6659" max="6659" width="49.85546875" customWidth="1"/>
    <col min="6660" max="6661" width="19.5703125" customWidth="1"/>
    <col min="6662" max="6662" width="13.140625" customWidth="1"/>
    <col min="6913" max="6913" width="17.42578125" customWidth="1"/>
    <col min="6914" max="6914" width="25" customWidth="1"/>
    <col min="6915" max="6915" width="49.85546875" customWidth="1"/>
    <col min="6916" max="6917" width="19.5703125" customWidth="1"/>
    <col min="6918" max="6918" width="13.140625" customWidth="1"/>
    <col min="7169" max="7169" width="17.42578125" customWidth="1"/>
    <col min="7170" max="7170" width="25" customWidth="1"/>
    <col min="7171" max="7171" width="49.85546875" customWidth="1"/>
    <col min="7172" max="7173" width="19.5703125" customWidth="1"/>
    <col min="7174" max="7174" width="13.140625" customWidth="1"/>
    <col min="7425" max="7425" width="17.42578125" customWidth="1"/>
    <col min="7426" max="7426" width="25" customWidth="1"/>
    <col min="7427" max="7427" width="49.85546875" customWidth="1"/>
    <col min="7428" max="7429" width="19.5703125" customWidth="1"/>
    <col min="7430" max="7430" width="13.140625" customWidth="1"/>
    <col min="7681" max="7681" width="17.42578125" customWidth="1"/>
    <col min="7682" max="7682" width="25" customWidth="1"/>
    <col min="7683" max="7683" width="49.85546875" customWidth="1"/>
    <col min="7684" max="7685" width="19.5703125" customWidth="1"/>
    <col min="7686" max="7686" width="13.140625" customWidth="1"/>
    <col min="7937" max="7937" width="17.42578125" customWidth="1"/>
    <col min="7938" max="7938" width="25" customWidth="1"/>
    <col min="7939" max="7939" width="49.85546875" customWidth="1"/>
    <col min="7940" max="7941" width="19.5703125" customWidth="1"/>
    <col min="7942" max="7942" width="13.140625" customWidth="1"/>
    <col min="8193" max="8193" width="17.42578125" customWidth="1"/>
    <col min="8194" max="8194" width="25" customWidth="1"/>
    <col min="8195" max="8195" width="49.85546875" customWidth="1"/>
    <col min="8196" max="8197" width="19.5703125" customWidth="1"/>
    <col min="8198" max="8198" width="13.140625" customWidth="1"/>
    <col min="8449" max="8449" width="17.42578125" customWidth="1"/>
    <col min="8450" max="8450" width="25" customWidth="1"/>
    <col min="8451" max="8451" width="49.85546875" customWidth="1"/>
    <col min="8452" max="8453" width="19.5703125" customWidth="1"/>
    <col min="8454" max="8454" width="13.140625" customWidth="1"/>
    <col min="8705" max="8705" width="17.42578125" customWidth="1"/>
    <col min="8706" max="8706" width="25" customWidth="1"/>
    <col min="8707" max="8707" width="49.85546875" customWidth="1"/>
    <col min="8708" max="8709" width="19.5703125" customWidth="1"/>
    <col min="8710" max="8710" width="13.140625" customWidth="1"/>
    <col min="8961" max="8961" width="17.42578125" customWidth="1"/>
    <col min="8962" max="8962" width="25" customWidth="1"/>
    <col min="8963" max="8963" width="49.85546875" customWidth="1"/>
    <col min="8964" max="8965" width="19.5703125" customWidth="1"/>
    <col min="8966" max="8966" width="13.140625" customWidth="1"/>
    <col min="9217" max="9217" width="17.42578125" customWidth="1"/>
    <col min="9218" max="9218" width="25" customWidth="1"/>
    <col min="9219" max="9219" width="49.85546875" customWidth="1"/>
    <col min="9220" max="9221" width="19.5703125" customWidth="1"/>
    <col min="9222" max="9222" width="13.140625" customWidth="1"/>
    <col min="9473" max="9473" width="17.42578125" customWidth="1"/>
    <col min="9474" max="9474" width="25" customWidth="1"/>
    <col min="9475" max="9475" width="49.85546875" customWidth="1"/>
    <col min="9476" max="9477" width="19.5703125" customWidth="1"/>
    <col min="9478" max="9478" width="13.140625" customWidth="1"/>
    <col min="9729" max="9729" width="17.42578125" customWidth="1"/>
    <col min="9730" max="9730" width="25" customWidth="1"/>
    <col min="9731" max="9731" width="49.85546875" customWidth="1"/>
    <col min="9732" max="9733" width="19.5703125" customWidth="1"/>
    <col min="9734" max="9734" width="13.140625" customWidth="1"/>
    <col min="9985" max="9985" width="17.42578125" customWidth="1"/>
    <col min="9986" max="9986" width="25" customWidth="1"/>
    <col min="9987" max="9987" width="49.85546875" customWidth="1"/>
    <col min="9988" max="9989" width="19.5703125" customWidth="1"/>
    <col min="9990" max="9990" width="13.140625" customWidth="1"/>
    <col min="10241" max="10241" width="17.42578125" customWidth="1"/>
    <col min="10242" max="10242" width="25" customWidth="1"/>
    <col min="10243" max="10243" width="49.85546875" customWidth="1"/>
    <col min="10244" max="10245" width="19.5703125" customWidth="1"/>
    <col min="10246" max="10246" width="13.140625" customWidth="1"/>
    <col min="10497" max="10497" width="17.42578125" customWidth="1"/>
    <col min="10498" max="10498" width="25" customWidth="1"/>
    <col min="10499" max="10499" width="49.85546875" customWidth="1"/>
    <col min="10500" max="10501" width="19.5703125" customWidth="1"/>
    <col min="10502" max="10502" width="13.140625" customWidth="1"/>
    <col min="10753" max="10753" width="17.42578125" customWidth="1"/>
    <col min="10754" max="10754" width="25" customWidth="1"/>
    <col min="10755" max="10755" width="49.85546875" customWidth="1"/>
    <col min="10756" max="10757" width="19.5703125" customWidth="1"/>
    <col min="10758" max="10758" width="13.140625" customWidth="1"/>
    <col min="11009" max="11009" width="17.42578125" customWidth="1"/>
    <col min="11010" max="11010" width="25" customWidth="1"/>
    <col min="11011" max="11011" width="49.85546875" customWidth="1"/>
    <col min="11012" max="11013" width="19.5703125" customWidth="1"/>
    <col min="11014" max="11014" width="13.140625" customWidth="1"/>
    <col min="11265" max="11265" width="17.42578125" customWidth="1"/>
    <col min="11266" max="11266" width="25" customWidth="1"/>
    <col min="11267" max="11267" width="49.85546875" customWidth="1"/>
    <col min="11268" max="11269" width="19.5703125" customWidth="1"/>
    <col min="11270" max="11270" width="13.140625" customWidth="1"/>
    <col min="11521" max="11521" width="17.42578125" customWidth="1"/>
    <col min="11522" max="11522" width="25" customWidth="1"/>
    <col min="11523" max="11523" width="49.85546875" customWidth="1"/>
    <col min="11524" max="11525" width="19.5703125" customWidth="1"/>
    <col min="11526" max="11526" width="13.140625" customWidth="1"/>
    <col min="11777" max="11777" width="17.42578125" customWidth="1"/>
    <col min="11778" max="11778" width="25" customWidth="1"/>
    <col min="11779" max="11779" width="49.85546875" customWidth="1"/>
    <col min="11780" max="11781" width="19.5703125" customWidth="1"/>
    <col min="11782" max="11782" width="13.140625" customWidth="1"/>
    <col min="12033" max="12033" width="17.42578125" customWidth="1"/>
    <col min="12034" max="12034" width="25" customWidth="1"/>
    <col min="12035" max="12035" width="49.85546875" customWidth="1"/>
    <col min="12036" max="12037" width="19.5703125" customWidth="1"/>
    <col min="12038" max="12038" width="13.140625" customWidth="1"/>
    <col min="12289" max="12289" width="17.42578125" customWidth="1"/>
    <col min="12290" max="12290" width="25" customWidth="1"/>
    <col min="12291" max="12291" width="49.85546875" customWidth="1"/>
    <col min="12292" max="12293" width="19.5703125" customWidth="1"/>
    <col min="12294" max="12294" width="13.140625" customWidth="1"/>
    <col min="12545" max="12545" width="17.42578125" customWidth="1"/>
    <col min="12546" max="12546" width="25" customWidth="1"/>
    <col min="12547" max="12547" width="49.85546875" customWidth="1"/>
    <col min="12548" max="12549" width="19.5703125" customWidth="1"/>
    <col min="12550" max="12550" width="13.140625" customWidth="1"/>
    <col min="12801" max="12801" width="17.42578125" customWidth="1"/>
    <col min="12802" max="12802" width="25" customWidth="1"/>
    <col min="12803" max="12803" width="49.85546875" customWidth="1"/>
    <col min="12804" max="12805" width="19.5703125" customWidth="1"/>
    <col min="12806" max="12806" width="13.140625" customWidth="1"/>
    <col min="13057" max="13057" width="17.42578125" customWidth="1"/>
    <col min="13058" max="13058" width="25" customWidth="1"/>
    <col min="13059" max="13059" width="49.85546875" customWidth="1"/>
    <col min="13060" max="13061" width="19.5703125" customWidth="1"/>
    <col min="13062" max="13062" width="13.140625" customWidth="1"/>
    <col min="13313" max="13313" width="17.42578125" customWidth="1"/>
    <col min="13314" max="13314" width="25" customWidth="1"/>
    <col min="13315" max="13315" width="49.85546875" customWidth="1"/>
    <col min="13316" max="13317" width="19.5703125" customWidth="1"/>
    <col min="13318" max="13318" width="13.140625" customWidth="1"/>
    <col min="13569" max="13569" width="17.42578125" customWidth="1"/>
    <col min="13570" max="13570" width="25" customWidth="1"/>
    <col min="13571" max="13571" width="49.85546875" customWidth="1"/>
    <col min="13572" max="13573" width="19.5703125" customWidth="1"/>
    <col min="13574" max="13574" width="13.140625" customWidth="1"/>
    <col min="13825" max="13825" width="17.42578125" customWidth="1"/>
    <col min="13826" max="13826" width="25" customWidth="1"/>
    <col min="13827" max="13827" width="49.85546875" customWidth="1"/>
    <col min="13828" max="13829" width="19.5703125" customWidth="1"/>
    <col min="13830" max="13830" width="13.140625" customWidth="1"/>
    <col min="14081" max="14081" width="17.42578125" customWidth="1"/>
    <col min="14082" max="14082" width="25" customWidth="1"/>
    <col min="14083" max="14083" width="49.85546875" customWidth="1"/>
    <col min="14084" max="14085" width="19.5703125" customWidth="1"/>
    <col min="14086" max="14086" width="13.140625" customWidth="1"/>
    <col min="14337" max="14337" width="17.42578125" customWidth="1"/>
    <col min="14338" max="14338" width="25" customWidth="1"/>
    <col min="14339" max="14339" width="49.85546875" customWidth="1"/>
    <col min="14340" max="14341" width="19.5703125" customWidth="1"/>
    <col min="14342" max="14342" width="13.140625" customWidth="1"/>
    <col min="14593" max="14593" width="17.42578125" customWidth="1"/>
    <col min="14594" max="14594" width="25" customWidth="1"/>
    <col min="14595" max="14595" width="49.85546875" customWidth="1"/>
    <col min="14596" max="14597" width="19.5703125" customWidth="1"/>
    <col min="14598" max="14598" width="13.140625" customWidth="1"/>
    <col min="14849" max="14849" width="17.42578125" customWidth="1"/>
    <col min="14850" max="14850" width="25" customWidth="1"/>
    <col min="14851" max="14851" width="49.85546875" customWidth="1"/>
    <col min="14852" max="14853" width="19.5703125" customWidth="1"/>
    <col min="14854" max="14854" width="13.140625" customWidth="1"/>
    <col min="15105" max="15105" width="17.42578125" customWidth="1"/>
    <col min="15106" max="15106" width="25" customWidth="1"/>
    <col min="15107" max="15107" width="49.85546875" customWidth="1"/>
    <col min="15108" max="15109" width="19.5703125" customWidth="1"/>
    <col min="15110" max="15110" width="13.140625" customWidth="1"/>
    <col min="15361" max="15361" width="17.42578125" customWidth="1"/>
    <col min="15362" max="15362" width="25" customWidth="1"/>
    <col min="15363" max="15363" width="49.85546875" customWidth="1"/>
    <col min="15364" max="15365" width="19.5703125" customWidth="1"/>
    <col min="15366" max="15366" width="13.140625" customWidth="1"/>
    <col min="15617" max="15617" width="17.42578125" customWidth="1"/>
    <col min="15618" max="15618" width="25" customWidth="1"/>
    <col min="15619" max="15619" width="49.85546875" customWidth="1"/>
    <col min="15620" max="15621" width="19.5703125" customWidth="1"/>
    <col min="15622" max="15622" width="13.140625" customWidth="1"/>
    <col min="15873" max="15873" width="17.42578125" customWidth="1"/>
    <col min="15874" max="15874" width="25" customWidth="1"/>
    <col min="15875" max="15875" width="49.85546875" customWidth="1"/>
    <col min="15876" max="15877" width="19.5703125" customWidth="1"/>
    <col min="15878" max="15878" width="13.140625" customWidth="1"/>
    <col min="16129" max="16129" width="17.42578125" customWidth="1"/>
    <col min="16130" max="16130" width="25" customWidth="1"/>
    <col min="16131" max="16131" width="49.85546875" customWidth="1"/>
    <col min="16132" max="16133" width="19.5703125" customWidth="1"/>
    <col min="16134" max="16134" width="13.140625" customWidth="1"/>
  </cols>
  <sheetData>
    <row r="1" spans="1:6" s="18" customFormat="1" ht="95.25" customHeight="1">
      <c r="B1" s="21"/>
      <c r="C1" s="452" t="s">
        <v>289</v>
      </c>
      <c r="D1" s="452"/>
      <c r="E1" s="452"/>
      <c r="F1" s="452"/>
    </row>
    <row r="2" spans="1:6" s="126" customFormat="1" ht="43.5" customHeight="1">
      <c r="A2" s="450" t="s">
        <v>290</v>
      </c>
      <c r="B2" s="456"/>
      <c r="C2" s="456"/>
      <c r="D2" s="456"/>
      <c r="E2" s="456"/>
    </row>
    <row r="3" spans="1:6" s="18" customFormat="1" ht="15.75">
      <c r="A3" s="22"/>
      <c r="B3" s="23"/>
      <c r="C3" s="24"/>
      <c r="D3" s="24"/>
      <c r="E3" s="455" t="s">
        <v>90</v>
      </c>
      <c r="F3" s="455"/>
    </row>
    <row r="4" spans="1:6" s="126" customFormat="1" ht="62.45" customHeight="1">
      <c r="A4" s="453" t="s">
        <v>20</v>
      </c>
      <c r="B4" s="453" t="s">
        <v>21</v>
      </c>
      <c r="C4" s="453" t="s">
        <v>17</v>
      </c>
      <c r="D4" s="457">
        <v>2021</v>
      </c>
      <c r="E4" s="458"/>
      <c r="F4" s="97">
        <v>2022</v>
      </c>
    </row>
    <row r="5" spans="1:6" s="126" customFormat="1" ht="37.5">
      <c r="A5" s="454"/>
      <c r="B5" s="454"/>
      <c r="C5" s="454"/>
      <c r="D5" s="97" t="s">
        <v>381</v>
      </c>
      <c r="E5" s="97" t="s">
        <v>12</v>
      </c>
      <c r="F5" s="106" t="s">
        <v>9</v>
      </c>
    </row>
    <row r="6" spans="1:6" s="126" customFormat="1" ht="37.5">
      <c r="A6" s="128"/>
      <c r="B6" s="97" t="s">
        <v>23</v>
      </c>
      <c r="C6" s="127" t="s">
        <v>24</v>
      </c>
      <c r="D6" s="97">
        <v>70</v>
      </c>
      <c r="E6" s="97">
        <f>E7+E15</f>
        <v>1420</v>
      </c>
      <c r="F6" s="97">
        <f>F7+F15</f>
        <v>1436</v>
      </c>
    </row>
    <row r="7" spans="1:6" s="126" customFormat="1" ht="18.75">
      <c r="A7" s="128"/>
      <c r="B7" s="97"/>
      <c r="C7" s="129" t="s">
        <v>25</v>
      </c>
      <c r="D7" s="320">
        <v>0</v>
      </c>
      <c r="E7" s="97">
        <f>E8+E9+E14</f>
        <v>1420</v>
      </c>
      <c r="F7" s="97">
        <f>F8+F9+F14</f>
        <v>1436</v>
      </c>
    </row>
    <row r="8" spans="1:6" s="126" customFormat="1" ht="18.75">
      <c r="A8" s="130">
        <v>182</v>
      </c>
      <c r="B8" s="131" t="s">
        <v>26</v>
      </c>
      <c r="C8" s="129" t="s">
        <v>27</v>
      </c>
      <c r="D8" s="320">
        <v>0</v>
      </c>
      <c r="E8" s="130">
        <v>370</v>
      </c>
      <c r="F8" s="130">
        <v>380</v>
      </c>
    </row>
    <row r="9" spans="1:6" s="132" customFormat="1" ht="21" customHeight="1">
      <c r="A9" s="97">
        <v>182</v>
      </c>
      <c r="B9" s="97" t="s">
        <v>28</v>
      </c>
      <c r="C9" s="127" t="s">
        <v>29</v>
      </c>
      <c r="D9" s="97">
        <f>D10+D12</f>
        <v>70</v>
      </c>
      <c r="E9" s="97">
        <f>E10+E11</f>
        <v>1045</v>
      </c>
      <c r="F9" s="97">
        <f>F10+F11</f>
        <v>1051</v>
      </c>
    </row>
    <row r="10" spans="1:6" s="132" customFormat="1" ht="21" customHeight="1">
      <c r="A10" s="190">
        <v>182</v>
      </c>
      <c r="B10" s="130" t="s">
        <v>109</v>
      </c>
      <c r="C10" s="129" t="s">
        <v>115</v>
      </c>
      <c r="D10" s="320">
        <v>-55</v>
      </c>
      <c r="E10" s="190">
        <v>85</v>
      </c>
      <c r="F10" s="190">
        <v>86</v>
      </c>
    </row>
    <row r="11" spans="1:6" s="132" customFormat="1" ht="21" customHeight="1">
      <c r="A11" s="349"/>
      <c r="B11" s="97" t="s">
        <v>405</v>
      </c>
      <c r="C11" s="127" t="s">
        <v>404</v>
      </c>
      <c r="D11" s="97">
        <f>D12+D13</f>
        <v>125</v>
      </c>
      <c r="E11" s="97">
        <f>E12+E13</f>
        <v>960</v>
      </c>
      <c r="F11" s="97">
        <f>F12+F13</f>
        <v>965</v>
      </c>
    </row>
    <row r="12" spans="1:6" s="126" customFormat="1" ht="21" customHeight="1">
      <c r="A12" s="130">
        <v>182</v>
      </c>
      <c r="B12" s="318" t="s">
        <v>332</v>
      </c>
      <c r="C12" s="129" t="s">
        <v>334</v>
      </c>
      <c r="D12" s="320">
        <v>125</v>
      </c>
      <c r="E12" s="130">
        <v>275</v>
      </c>
      <c r="F12" s="130">
        <v>280</v>
      </c>
    </row>
    <row r="13" spans="1:6" s="126" customFormat="1" ht="21" customHeight="1">
      <c r="A13" s="318">
        <v>182</v>
      </c>
      <c r="B13" s="318" t="s">
        <v>336</v>
      </c>
      <c r="C13" s="129" t="s">
        <v>335</v>
      </c>
      <c r="D13" s="320">
        <v>0</v>
      </c>
      <c r="E13" s="318">
        <v>685</v>
      </c>
      <c r="F13" s="318">
        <v>685</v>
      </c>
    </row>
    <row r="14" spans="1:6" s="126" customFormat="1" ht="21" customHeight="1">
      <c r="A14" s="97">
        <v>801</v>
      </c>
      <c r="B14" s="97" t="s">
        <v>30</v>
      </c>
      <c r="C14" s="127" t="s">
        <v>31</v>
      </c>
      <c r="D14" s="97">
        <v>0</v>
      </c>
      <c r="E14" s="97">
        <v>5</v>
      </c>
      <c r="F14" s="97">
        <v>5</v>
      </c>
    </row>
    <row r="15" spans="1:6" s="126" customFormat="1" ht="18.75">
      <c r="A15" s="130"/>
      <c r="B15" s="130"/>
      <c r="C15" s="129" t="s">
        <v>32</v>
      </c>
      <c r="D15" s="320"/>
      <c r="E15" s="130">
        <f>E16+E17</f>
        <v>0</v>
      </c>
      <c r="F15" s="271">
        <f>F16+F17</f>
        <v>0</v>
      </c>
    </row>
    <row r="16" spans="1:6" s="132" customFormat="1" ht="37.5">
      <c r="A16" s="133" t="s">
        <v>148</v>
      </c>
      <c r="B16" s="97" t="s">
        <v>33</v>
      </c>
      <c r="C16" s="369" t="s">
        <v>34</v>
      </c>
      <c r="D16" s="319">
        <v>0</v>
      </c>
      <c r="E16" s="97">
        <v>0</v>
      </c>
      <c r="F16" s="97">
        <v>0</v>
      </c>
    </row>
    <row r="17" spans="1:6" s="132" customFormat="1" ht="21" customHeight="1">
      <c r="A17" s="97">
        <v>801</v>
      </c>
      <c r="B17" s="97" t="s">
        <v>110</v>
      </c>
      <c r="C17" s="127" t="s">
        <v>111</v>
      </c>
      <c r="D17" s="97">
        <v>0</v>
      </c>
      <c r="E17" s="97">
        <v>0</v>
      </c>
      <c r="F17" s="97">
        <v>0</v>
      </c>
    </row>
    <row r="18" spans="1:6" s="132" customFormat="1" ht="21" customHeight="1">
      <c r="A18" s="97">
        <v>801</v>
      </c>
      <c r="B18" s="97" t="s">
        <v>35</v>
      </c>
      <c r="C18" s="127" t="s">
        <v>36</v>
      </c>
      <c r="D18" s="97">
        <f>D19</f>
        <v>-108.33999999999999</v>
      </c>
      <c r="E18" s="97">
        <f>E21+E22+E20</f>
        <v>2365.7399999999998</v>
      </c>
      <c r="F18" s="97">
        <f>F20+F21+F22</f>
        <v>2382.2599999999998</v>
      </c>
    </row>
    <row r="19" spans="1:6" s="132" customFormat="1" ht="56.25">
      <c r="A19" s="97">
        <v>801</v>
      </c>
      <c r="B19" s="97" t="s">
        <v>37</v>
      </c>
      <c r="C19" s="127" t="s">
        <v>38</v>
      </c>
      <c r="D19" s="97">
        <f>D20+D21+D22</f>
        <v>-108.33999999999999</v>
      </c>
      <c r="E19" s="97">
        <f>E20+E21+E22</f>
        <v>2365.7399999999998</v>
      </c>
      <c r="F19" s="97">
        <f>F20+F21+F22</f>
        <v>2382.2599999999998</v>
      </c>
    </row>
    <row r="20" spans="1:6" s="138" customFormat="1" ht="37.5">
      <c r="A20" s="97">
        <v>801</v>
      </c>
      <c r="B20" s="134" t="s">
        <v>244</v>
      </c>
      <c r="C20" s="129" t="s">
        <v>266</v>
      </c>
      <c r="D20" s="320">
        <v>-15.8</v>
      </c>
      <c r="E20" s="306">
        <v>1195.5999999999999</v>
      </c>
      <c r="F20" s="255">
        <f>E20</f>
        <v>1195.5999999999999</v>
      </c>
    </row>
    <row r="21" spans="1:6" s="138" customFormat="1" ht="37.5">
      <c r="A21" s="97">
        <v>801</v>
      </c>
      <c r="B21" s="273" t="s">
        <v>273</v>
      </c>
      <c r="C21" s="129" t="s">
        <v>274</v>
      </c>
      <c r="D21" s="320">
        <v>-119.24</v>
      </c>
      <c r="E21" s="306">
        <v>836.64</v>
      </c>
      <c r="F21" s="131">
        <v>852.96</v>
      </c>
    </row>
    <row r="22" spans="1:6" s="138" customFormat="1" ht="75">
      <c r="A22" s="190">
        <v>801</v>
      </c>
      <c r="B22" s="270" t="s">
        <v>240</v>
      </c>
      <c r="C22" s="129" t="s">
        <v>241</v>
      </c>
      <c r="D22" s="320">
        <v>26.7</v>
      </c>
      <c r="E22" s="263">
        <v>333.5</v>
      </c>
      <c r="F22" s="131">
        <v>333.7</v>
      </c>
    </row>
    <row r="23" spans="1:6" s="132" customFormat="1" ht="18.75">
      <c r="A23" s="97"/>
      <c r="B23" s="97"/>
      <c r="C23" s="127" t="s">
        <v>39</v>
      </c>
      <c r="D23" s="97">
        <f>D6+D18</f>
        <v>-38.339999999999989</v>
      </c>
      <c r="E23" s="97">
        <f>E6+E18</f>
        <v>3785.74</v>
      </c>
      <c r="F23" s="97">
        <f>F18+F6</f>
        <v>3818.2599999999998</v>
      </c>
    </row>
    <row r="24" spans="1:6" s="99" customFormat="1" ht="18">
      <c r="A24" s="141"/>
      <c r="B24" s="142"/>
      <c r="C24" s="142"/>
      <c r="D24" s="142"/>
      <c r="E24" s="140"/>
    </row>
    <row r="25" spans="1:6" s="99" customFormat="1" ht="12.75" customHeight="1">
      <c r="A25" s="141"/>
      <c r="B25" s="143"/>
      <c r="C25" s="142"/>
      <c r="D25" s="142"/>
      <c r="E25" s="140"/>
    </row>
    <row r="26" spans="1:6" s="99" customFormat="1" ht="12.75" customHeight="1">
      <c r="A26" s="141"/>
      <c r="B26" s="142"/>
      <c r="C26" s="142"/>
      <c r="D26" s="142"/>
      <c r="E26" s="140"/>
    </row>
    <row r="27" spans="1:6" s="99" customFormat="1" ht="12.75" customHeight="1">
      <c r="A27" s="141"/>
      <c r="B27" s="143"/>
      <c r="C27" s="142"/>
      <c r="D27" s="142"/>
      <c r="E27" s="140"/>
    </row>
    <row r="28" spans="1:6" s="99" customFormat="1" ht="18">
      <c r="A28" s="141"/>
      <c r="B28" s="142"/>
      <c r="C28" s="142"/>
      <c r="D28" s="142"/>
      <c r="E28" s="140"/>
    </row>
    <row r="29" spans="1:6" s="99" customFormat="1" ht="26.25" customHeight="1">
      <c r="A29" s="141"/>
      <c r="B29" s="144"/>
      <c r="C29" s="144"/>
      <c r="D29" s="144"/>
      <c r="E29" s="144"/>
    </row>
    <row r="30" spans="1:6">
      <c r="A30" s="29"/>
    </row>
  </sheetData>
  <mergeCells count="7">
    <mergeCell ref="C1:F1"/>
    <mergeCell ref="A4:A5"/>
    <mergeCell ref="E3:F3"/>
    <mergeCell ref="A2:E2"/>
    <mergeCell ref="B4:B5"/>
    <mergeCell ref="C4:C5"/>
    <mergeCell ref="D4:E4"/>
  </mergeCells>
  <pageMargins left="0.35433070866141736" right="0.19685039370078741" top="0.19685039370078741" bottom="0.19685039370078741" header="0.15748031496062992" footer="0.15748031496062992"/>
  <pageSetup paperSize="9"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tabSelected="1" view="pageBreakPreview" topLeftCell="A22" zoomScaleNormal="90" zoomScaleSheetLayoutView="100" workbookViewId="0">
      <selection activeCell="C30" sqref="C30"/>
    </sheetView>
  </sheetViews>
  <sheetFormatPr defaultRowHeight="12.75"/>
  <cols>
    <col min="1" max="1" width="89" style="34" customWidth="1"/>
    <col min="2" max="3" width="13.5703125" style="20" customWidth="1"/>
    <col min="4" max="4" width="17.28515625" style="18" customWidth="1"/>
  </cols>
  <sheetData>
    <row r="1" spans="1:6" s="280" customFormat="1">
      <c r="A1" s="34"/>
      <c r="B1" s="20"/>
      <c r="C1" s="20"/>
      <c r="D1" s="18"/>
    </row>
    <row r="2" spans="1:6" ht="153" customHeight="1">
      <c r="B2" s="460" t="s">
        <v>291</v>
      </c>
      <c r="C2" s="460"/>
      <c r="D2" s="460"/>
    </row>
    <row r="3" spans="1:6" ht="1.5" customHeight="1">
      <c r="D3" s="37"/>
    </row>
    <row r="4" spans="1:6" ht="64.5" customHeight="1">
      <c r="A4" s="459" t="s">
        <v>292</v>
      </c>
      <c r="B4" s="459"/>
      <c r="C4" s="459"/>
      <c r="D4" s="459"/>
      <c r="E4" s="36"/>
      <c r="F4" s="11"/>
    </row>
    <row r="5" spans="1:6" s="35" customFormat="1" ht="15.75">
      <c r="A5" s="36"/>
      <c r="B5" s="50"/>
      <c r="C5" s="50"/>
      <c r="D5" s="107" t="s">
        <v>90</v>
      </c>
      <c r="E5" s="36"/>
      <c r="F5" s="11"/>
    </row>
    <row r="6" spans="1:6" s="150" customFormat="1" ht="72" customHeight="1">
      <c r="A6" s="190" t="s">
        <v>53</v>
      </c>
      <c r="B6" s="130" t="s">
        <v>116</v>
      </c>
      <c r="C6" s="320" t="s">
        <v>381</v>
      </c>
      <c r="D6" s="275" t="s">
        <v>12</v>
      </c>
    </row>
    <row r="7" spans="1:6" s="150" customFormat="1" ht="18.75">
      <c r="A7" s="130">
        <v>1</v>
      </c>
      <c r="B7" s="149">
        <v>2</v>
      </c>
      <c r="C7" s="149">
        <v>3</v>
      </c>
      <c r="D7" s="130">
        <v>4</v>
      </c>
    </row>
    <row r="8" spans="1:6" s="99" customFormat="1" ht="18.75">
      <c r="A8" s="191" t="s">
        <v>52</v>
      </c>
      <c r="B8" s="192" t="s">
        <v>66</v>
      </c>
      <c r="C8" s="323">
        <f>C9+C10+C11</f>
        <v>0.5999999999999972</v>
      </c>
      <c r="D8" s="313">
        <f>D9+D10+D12</f>
        <v>1743.7</v>
      </c>
    </row>
    <row r="9" spans="1:6" s="99" customFormat="1" ht="37.5">
      <c r="A9" s="145" t="s">
        <v>51</v>
      </c>
      <c r="B9" s="146" t="s">
        <v>86</v>
      </c>
      <c r="C9" s="324" t="s">
        <v>382</v>
      </c>
      <c r="D9" s="314">
        <v>467.9</v>
      </c>
    </row>
    <row r="10" spans="1:6" s="99" customFormat="1" ht="56.25">
      <c r="A10" s="145" t="s">
        <v>50</v>
      </c>
      <c r="B10" s="146" t="s">
        <v>67</v>
      </c>
      <c r="C10" s="324">
        <v>-27.1</v>
      </c>
      <c r="D10" s="314">
        <v>1275.5</v>
      </c>
    </row>
    <row r="11" spans="1:6" s="99" customFormat="1" ht="18.75">
      <c r="A11" s="304" t="s">
        <v>260</v>
      </c>
      <c r="B11" s="305" t="s">
        <v>386</v>
      </c>
      <c r="C11" s="325">
        <f>C12</f>
        <v>0.3</v>
      </c>
      <c r="D11" s="315">
        <f>D12</f>
        <v>0.3</v>
      </c>
    </row>
    <row r="12" spans="1:6" s="99" customFormat="1" ht="37.5">
      <c r="A12" s="147" t="s">
        <v>340</v>
      </c>
      <c r="B12" s="146" t="s">
        <v>386</v>
      </c>
      <c r="C12" s="324">
        <v>0.3</v>
      </c>
      <c r="D12" s="314">
        <v>0.3</v>
      </c>
    </row>
    <row r="13" spans="1:6" s="99" customFormat="1" ht="18.75">
      <c r="A13" s="303" t="s">
        <v>261</v>
      </c>
      <c r="B13" s="146" t="s">
        <v>262</v>
      </c>
      <c r="C13" s="324">
        <v>0</v>
      </c>
      <c r="D13" s="314">
        <v>0</v>
      </c>
    </row>
    <row r="14" spans="1:6" s="99" customFormat="1" ht="18.75">
      <c r="A14" s="191" t="s">
        <v>49</v>
      </c>
      <c r="B14" s="192" t="s">
        <v>68</v>
      </c>
      <c r="C14" s="323">
        <f>C15</f>
        <v>26.6</v>
      </c>
      <c r="D14" s="313">
        <f>D15</f>
        <v>333.4</v>
      </c>
    </row>
    <row r="15" spans="1:6" s="99" customFormat="1" ht="18.75">
      <c r="A15" s="145" t="s">
        <v>69</v>
      </c>
      <c r="B15" s="146" t="s">
        <v>70</v>
      </c>
      <c r="C15" s="324">
        <v>26.6</v>
      </c>
      <c r="D15" s="314">
        <v>333.4</v>
      </c>
    </row>
    <row r="16" spans="1:6" s="99" customFormat="1" ht="37.5">
      <c r="A16" s="191" t="s">
        <v>48</v>
      </c>
      <c r="B16" s="192" t="s">
        <v>71</v>
      </c>
      <c r="C16" s="323">
        <f>C17</f>
        <v>15</v>
      </c>
      <c r="D16" s="313">
        <f>D17</f>
        <v>65</v>
      </c>
    </row>
    <row r="17" spans="1:4" s="99" customFormat="1" ht="37.5">
      <c r="A17" s="145" t="s">
        <v>87</v>
      </c>
      <c r="B17" s="146" t="s">
        <v>237</v>
      </c>
      <c r="C17" s="324">
        <v>15</v>
      </c>
      <c r="D17" s="314">
        <v>65</v>
      </c>
    </row>
    <row r="18" spans="1:4" s="193" customFormat="1" ht="18.75">
      <c r="A18" s="191" t="s">
        <v>47</v>
      </c>
      <c r="B18" s="192" t="s">
        <v>72</v>
      </c>
      <c r="C18" s="323">
        <f>C19</f>
        <v>27.9</v>
      </c>
      <c r="D18" s="313">
        <f>D19</f>
        <v>483.6</v>
      </c>
    </row>
    <row r="19" spans="1:4" s="99" customFormat="1" ht="18.75">
      <c r="A19" s="145" t="s">
        <v>73</v>
      </c>
      <c r="B19" s="146" t="s">
        <v>74</v>
      </c>
      <c r="C19" s="324">
        <v>27.9</v>
      </c>
      <c r="D19" s="314">
        <v>483.6</v>
      </c>
    </row>
    <row r="20" spans="1:4" s="99" customFormat="1" ht="18.75">
      <c r="A20" s="191" t="s">
        <v>46</v>
      </c>
      <c r="B20" s="192" t="s">
        <v>75</v>
      </c>
      <c r="C20" s="323">
        <f>C21+C22+C23</f>
        <v>698.2</v>
      </c>
      <c r="D20" s="313">
        <f>D23</f>
        <v>798.2</v>
      </c>
    </row>
    <row r="21" spans="1:4" s="99" customFormat="1" ht="18.75">
      <c r="A21" s="145" t="s">
        <v>45</v>
      </c>
      <c r="B21" s="146" t="s">
        <v>76</v>
      </c>
      <c r="C21" s="324">
        <v>0</v>
      </c>
      <c r="D21" s="314">
        <v>0</v>
      </c>
    </row>
    <row r="22" spans="1:4" s="99" customFormat="1" ht="18.75">
      <c r="A22" s="145" t="s">
        <v>44</v>
      </c>
      <c r="B22" s="146" t="s">
        <v>77</v>
      </c>
      <c r="C22" s="324">
        <v>0</v>
      </c>
      <c r="D22" s="314">
        <v>0</v>
      </c>
    </row>
    <row r="23" spans="1:4" s="99" customFormat="1" ht="18.75">
      <c r="A23" s="145" t="s">
        <v>43</v>
      </c>
      <c r="B23" s="146" t="s">
        <v>78</v>
      </c>
      <c r="C23" s="324">
        <v>698.2</v>
      </c>
      <c r="D23" s="314">
        <v>798.2</v>
      </c>
    </row>
    <row r="24" spans="1:4" s="99" customFormat="1" ht="18.75">
      <c r="A24" s="191" t="s">
        <v>88</v>
      </c>
      <c r="B24" s="192" t="s">
        <v>79</v>
      </c>
      <c r="C24" s="323">
        <f>C25</f>
        <v>-167.9</v>
      </c>
      <c r="D24" s="313">
        <f>D25</f>
        <v>50</v>
      </c>
    </row>
    <row r="25" spans="1:4" s="99" customFormat="1" ht="18.75">
      <c r="A25" s="145" t="s">
        <v>42</v>
      </c>
      <c r="B25" s="146" t="s">
        <v>80</v>
      </c>
      <c r="C25" s="324">
        <v>-167.9</v>
      </c>
      <c r="D25" s="314">
        <v>50</v>
      </c>
    </row>
    <row r="26" spans="1:4" s="99" customFormat="1" ht="18.75">
      <c r="A26" s="191" t="s">
        <v>41</v>
      </c>
      <c r="B26" s="192" t="s">
        <v>81</v>
      </c>
      <c r="C26" s="323">
        <f>-C27</f>
        <v>0</v>
      </c>
      <c r="D26" s="313">
        <f>D27</f>
        <v>72</v>
      </c>
    </row>
    <row r="27" spans="1:4" s="99" customFormat="1" ht="37.5">
      <c r="A27" s="145" t="s">
        <v>89</v>
      </c>
      <c r="B27" s="146" t="s">
        <v>82</v>
      </c>
      <c r="C27" s="324" t="s">
        <v>383</v>
      </c>
      <c r="D27" s="316">
        <v>72</v>
      </c>
    </row>
    <row r="28" spans="1:4" s="99" customFormat="1" ht="18.75">
      <c r="A28" s="191" t="s">
        <v>83</v>
      </c>
      <c r="B28" s="192" t="s">
        <v>84</v>
      </c>
      <c r="C28" s="323">
        <f>C29</f>
        <v>-220.7</v>
      </c>
      <c r="D28" s="313">
        <f>D29</f>
        <v>302.7</v>
      </c>
    </row>
    <row r="29" spans="1:4" s="99" customFormat="1" ht="21.75" customHeight="1">
      <c r="A29" s="145" t="s">
        <v>85</v>
      </c>
      <c r="B29" s="146" t="s">
        <v>337</v>
      </c>
      <c r="C29" s="324">
        <v>-220.7</v>
      </c>
      <c r="D29" s="314">
        <v>302.7</v>
      </c>
    </row>
    <row r="30" spans="1:4" s="99" customFormat="1" ht="18.75">
      <c r="A30" s="194" t="s">
        <v>40</v>
      </c>
      <c r="B30" s="195"/>
      <c r="C30" s="326">
        <f>C28+C26+C24+C20+C18+C16+C14+C8</f>
        <v>379.70000000000005</v>
      </c>
      <c r="D30" s="313">
        <f>D8+D16+D20+D24+D26+D28+D18+D14</f>
        <v>3848.6</v>
      </c>
    </row>
    <row r="31" spans="1:4" s="99" customFormat="1" ht="18.75">
      <c r="A31" s="147"/>
      <c r="B31" s="148"/>
      <c r="C31" s="148"/>
      <c r="D31" s="126"/>
    </row>
    <row r="32" spans="1:4" s="99" customFormat="1" ht="18.75">
      <c r="A32" s="147"/>
      <c r="B32" s="148"/>
      <c r="C32" s="148"/>
      <c r="D32" s="126"/>
    </row>
    <row r="33" spans="1:4" s="99" customFormat="1" ht="18.75">
      <c r="A33" s="147"/>
      <c r="B33" s="148"/>
      <c r="C33" s="148"/>
      <c r="D33" s="126"/>
    </row>
    <row r="34" spans="1:4" s="99" customFormat="1" ht="18.75">
      <c r="A34" s="147"/>
      <c r="B34" s="148"/>
      <c r="C34" s="148"/>
      <c r="D34" s="126"/>
    </row>
    <row r="35" spans="1:4" s="99" customFormat="1" ht="18.75">
      <c r="A35" s="147"/>
      <c r="B35" s="148"/>
      <c r="C35" s="148"/>
      <c r="D35" s="126"/>
    </row>
    <row r="36" spans="1:4" s="99" customFormat="1" ht="18.75">
      <c r="A36" s="147"/>
      <c r="B36" s="148"/>
      <c r="C36" s="148"/>
      <c r="D36" s="126"/>
    </row>
    <row r="37" spans="1:4" s="99" customFormat="1" ht="18.75">
      <c r="A37" s="147"/>
      <c r="B37" s="148"/>
      <c r="C37" s="148"/>
      <c r="D37" s="126"/>
    </row>
    <row r="38" spans="1:4" s="99" customFormat="1" ht="18.75">
      <c r="A38" s="147"/>
      <c r="B38" s="148"/>
      <c r="C38" s="148"/>
      <c r="D38" s="126"/>
    </row>
    <row r="39" spans="1:4" s="99" customFormat="1" ht="18.75">
      <c r="A39" s="147"/>
      <c r="B39" s="148"/>
      <c r="C39" s="148"/>
      <c r="D39" s="126"/>
    </row>
    <row r="40" spans="1:4" s="99" customFormat="1" ht="18.75">
      <c r="A40" s="147"/>
      <c r="B40" s="148"/>
      <c r="C40" s="148"/>
      <c r="D40" s="126"/>
    </row>
    <row r="41" spans="1:4" s="99" customFormat="1" ht="18.75">
      <c r="A41" s="147"/>
      <c r="B41" s="148"/>
      <c r="C41" s="148"/>
      <c r="D41" s="126"/>
    </row>
    <row r="42" spans="1:4" s="99" customFormat="1" ht="18.75">
      <c r="A42" s="147"/>
      <c r="B42" s="148"/>
      <c r="C42" s="148"/>
      <c r="D42" s="126"/>
    </row>
    <row r="43" spans="1:4" s="99" customFormat="1" ht="18.75">
      <c r="A43" s="147"/>
      <c r="B43" s="148"/>
      <c r="C43" s="148"/>
      <c r="D43" s="126"/>
    </row>
    <row r="44" spans="1:4" s="99" customFormat="1" ht="18.75">
      <c r="A44" s="147"/>
      <c r="B44" s="148"/>
      <c r="C44" s="148"/>
      <c r="D44" s="126"/>
    </row>
    <row r="45" spans="1:4" s="99" customFormat="1" ht="18.75">
      <c r="A45" s="147"/>
      <c r="B45" s="148"/>
      <c r="C45" s="148"/>
      <c r="D45" s="126"/>
    </row>
    <row r="46" spans="1:4" s="99" customFormat="1" ht="18.75">
      <c r="A46" s="147"/>
      <c r="B46" s="148"/>
      <c r="C46" s="148"/>
      <c r="D46" s="126"/>
    </row>
    <row r="47" spans="1:4" s="99" customFormat="1" ht="18.75">
      <c r="A47" s="147"/>
      <c r="B47" s="148"/>
      <c r="C47" s="148"/>
      <c r="D47" s="126"/>
    </row>
    <row r="48" spans="1:4" s="99" customFormat="1" ht="18.75">
      <c r="A48" s="147"/>
      <c r="B48" s="148"/>
      <c r="C48" s="148"/>
      <c r="D48" s="126"/>
    </row>
    <row r="49" spans="1:4" s="99" customFormat="1" ht="18.75">
      <c r="A49" s="147"/>
      <c r="B49" s="148"/>
      <c r="C49" s="148"/>
      <c r="D49" s="126"/>
    </row>
    <row r="50" spans="1:4" s="99" customFormat="1" ht="18.75">
      <c r="A50" s="147"/>
      <c r="B50" s="148"/>
      <c r="C50" s="148"/>
      <c r="D50" s="126"/>
    </row>
    <row r="51" spans="1:4" s="99" customFormat="1" ht="18.75">
      <c r="A51" s="147"/>
      <c r="B51" s="148"/>
      <c r="C51" s="148"/>
      <c r="D51" s="126"/>
    </row>
    <row r="52" spans="1:4" s="99" customFormat="1" ht="18.75">
      <c r="A52" s="147"/>
      <c r="B52" s="148"/>
      <c r="C52" s="148"/>
      <c r="D52" s="126"/>
    </row>
    <row r="53" spans="1:4" s="99" customFormat="1" ht="18.75">
      <c r="A53" s="147"/>
      <c r="B53" s="148"/>
      <c r="C53" s="148"/>
      <c r="D53" s="126"/>
    </row>
    <row r="54" spans="1:4" s="99" customFormat="1" ht="18.75">
      <c r="A54" s="147"/>
      <c r="B54" s="148"/>
      <c r="C54" s="148"/>
      <c r="D54" s="126"/>
    </row>
    <row r="55" spans="1:4" s="99" customFormat="1" ht="18.75">
      <c r="A55" s="147"/>
      <c r="B55" s="148"/>
      <c r="C55" s="148"/>
      <c r="D55" s="126"/>
    </row>
    <row r="56" spans="1:4" s="99" customFormat="1" ht="18.75">
      <c r="A56" s="147"/>
      <c r="B56" s="148"/>
      <c r="C56" s="148"/>
      <c r="D56" s="126"/>
    </row>
    <row r="57" spans="1:4" s="99" customFormat="1" ht="18.75">
      <c r="A57" s="147"/>
      <c r="B57" s="148"/>
      <c r="C57" s="148"/>
      <c r="D57" s="126"/>
    </row>
    <row r="58" spans="1:4" s="99" customFormat="1" ht="18.75">
      <c r="A58" s="147"/>
      <c r="B58" s="148"/>
      <c r="C58" s="148"/>
      <c r="D58" s="126"/>
    </row>
    <row r="59" spans="1:4" s="99" customFormat="1" ht="18.75">
      <c r="A59" s="147"/>
      <c r="B59" s="148"/>
      <c r="C59" s="148"/>
      <c r="D59" s="126"/>
    </row>
    <row r="60" spans="1:4">
      <c r="B60" s="51"/>
      <c r="C60" s="51"/>
    </row>
    <row r="61" spans="1:4">
      <c r="B61" s="51"/>
      <c r="C61" s="51"/>
    </row>
    <row r="62" spans="1:4">
      <c r="B62" s="51"/>
      <c r="C62" s="51"/>
    </row>
    <row r="63" spans="1:4">
      <c r="B63" s="51"/>
      <c r="C63" s="51"/>
    </row>
    <row r="64" spans="1:4">
      <c r="B64" s="51"/>
      <c r="C64" s="51"/>
    </row>
    <row r="65" spans="2:3">
      <c r="B65" s="51"/>
      <c r="C65" s="51"/>
    </row>
    <row r="66" spans="2:3">
      <c r="B66" s="51"/>
      <c r="C66" s="51"/>
    </row>
    <row r="67" spans="2:3">
      <c r="B67" s="51"/>
      <c r="C67" s="51"/>
    </row>
    <row r="68" spans="2:3">
      <c r="B68" s="51"/>
      <c r="C68" s="51"/>
    </row>
    <row r="69" spans="2:3">
      <c r="B69" s="51"/>
      <c r="C69" s="51"/>
    </row>
    <row r="70" spans="2:3">
      <c r="B70" s="51"/>
      <c r="C70" s="51"/>
    </row>
    <row r="71" spans="2:3">
      <c r="B71" s="51"/>
      <c r="C71" s="51"/>
    </row>
    <row r="72" spans="2:3">
      <c r="B72" s="51"/>
      <c r="C72" s="51"/>
    </row>
    <row r="73" spans="2:3">
      <c r="B73" s="51"/>
      <c r="C73" s="51"/>
    </row>
    <row r="74" spans="2:3">
      <c r="B74" s="51"/>
      <c r="C74" s="51"/>
    </row>
    <row r="75" spans="2:3">
      <c r="B75" s="51"/>
      <c r="C75" s="51"/>
    </row>
    <row r="76" spans="2:3">
      <c r="B76" s="51"/>
      <c r="C76" s="51"/>
    </row>
    <row r="77" spans="2:3">
      <c r="B77" s="51"/>
      <c r="C77" s="51"/>
    </row>
    <row r="78" spans="2:3">
      <c r="B78" s="51"/>
      <c r="C78" s="51"/>
    </row>
    <row r="79" spans="2:3">
      <c r="B79" s="51"/>
      <c r="C79" s="51"/>
    </row>
    <row r="80" spans="2:3">
      <c r="B80" s="51"/>
      <c r="C80" s="51"/>
    </row>
    <row r="81" spans="2:3">
      <c r="B81" s="51"/>
      <c r="C81" s="51"/>
    </row>
    <row r="82" spans="2:3">
      <c r="B82" s="51"/>
      <c r="C82" s="51"/>
    </row>
  </sheetData>
  <mergeCells count="2">
    <mergeCell ref="A4:D4"/>
    <mergeCell ref="B2:D2"/>
  </mergeCells>
  <pageMargins left="0.74803149606299213" right="0.39370078740157483" top="0.27559055118110237" bottom="0.19685039370078741" header="0.27559055118110237" footer="0.27559055118110237"/>
  <pageSetup paperSize="9" scale="69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0"/>
  <sheetViews>
    <sheetView view="pageBreakPreview" topLeftCell="A7" zoomScale="80" zoomScaleSheetLayoutView="80" workbookViewId="0">
      <selection activeCell="C16" sqref="C16"/>
    </sheetView>
  </sheetViews>
  <sheetFormatPr defaultRowHeight="12.75"/>
  <cols>
    <col min="1" max="1" width="84.5703125" style="34" customWidth="1"/>
    <col min="2" max="3" width="14" style="20" customWidth="1"/>
    <col min="4" max="4" width="17.28515625" style="18" customWidth="1"/>
    <col min="5" max="5" width="13" style="18" customWidth="1"/>
    <col min="6" max="16384" width="9.140625" style="18"/>
  </cols>
  <sheetData>
    <row r="2" spans="1:9" ht="144" customHeight="1">
      <c r="D2" s="460" t="s">
        <v>293</v>
      </c>
      <c r="E2" s="460"/>
      <c r="G2" s="460"/>
      <c r="H2" s="460"/>
      <c r="I2" s="460"/>
    </row>
    <row r="3" spans="1:9" ht="24" customHeight="1">
      <c r="D3" s="37"/>
    </row>
    <row r="4" spans="1:9" ht="64.5" customHeight="1">
      <c r="A4" s="459" t="s">
        <v>294</v>
      </c>
      <c r="B4" s="459"/>
      <c r="C4" s="459"/>
      <c r="D4" s="459"/>
      <c r="E4" s="83"/>
      <c r="F4" s="86"/>
    </row>
    <row r="5" spans="1:9" s="87" customFormat="1" ht="15.75">
      <c r="A5" s="83"/>
      <c r="B5" s="50"/>
      <c r="C5" s="50"/>
      <c r="D5" s="461" t="s">
        <v>90</v>
      </c>
      <c r="E5" s="461"/>
      <c r="F5" s="86"/>
    </row>
    <row r="6" spans="1:9" s="98" customFormat="1" ht="81" customHeight="1">
      <c r="A6" s="130" t="s">
        <v>53</v>
      </c>
      <c r="B6" s="130" t="s">
        <v>116</v>
      </c>
      <c r="C6" s="321" t="s">
        <v>381</v>
      </c>
      <c r="D6" s="312" t="s">
        <v>269</v>
      </c>
      <c r="E6" s="312" t="s">
        <v>295</v>
      </c>
    </row>
    <row r="7" spans="1:9" s="87" customFormat="1" ht="15.75">
      <c r="A7" s="96">
        <v>1</v>
      </c>
      <c r="B7" s="152">
        <v>2</v>
      </c>
      <c r="C7" s="152">
        <v>3</v>
      </c>
      <c r="D7" s="96">
        <v>4</v>
      </c>
      <c r="E7" s="96">
        <v>5</v>
      </c>
    </row>
    <row r="8" spans="1:9" s="126" customFormat="1" ht="18.75">
      <c r="A8" s="191" t="s">
        <v>52</v>
      </c>
      <c r="B8" s="192" t="s">
        <v>66</v>
      </c>
      <c r="C8" s="323">
        <f>C9+C10+C11</f>
        <v>150.60000000000002</v>
      </c>
      <c r="D8" s="313">
        <f>D9+D10+D11</f>
        <v>1893.7</v>
      </c>
      <c r="E8" s="313">
        <f>E9+E10+E12</f>
        <v>1743.7</v>
      </c>
    </row>
    <row r="9" spans="1:9" s="126" customFormat="1" ht="37.5">
      <c r="A9" s="145" t="s">
        <v>51</v>
      </c>
      <c r="B9" s="146" t="s">
        <v>86</v>
      </c>
      <c r="C9" s="324" t="s">
        <v>382</v>
      </c>
      <c r="D9" s="314">
        <v>467.9</v>
      </c>
      <c r="E9" s="314">
        <v>467.9</v>
      </c>
    </row>
    <row r="10" spans="1:9" s="126" customFormat="1" ht="56.25">
      <c r="A10" s="145" t="s">
        <v>50</v>
      </c>
      <c r="B10" s="146" t="s">
        <v>67</v>
      </c>
      <c r="C10" s="324">
        <v>-27.1</v>
      </c>
      <c r="D10" s="314">
        <v>1275.5</v>
      </c>
      <c r="E10" s="314">
        <v>1275.5</v>
      </c>
    </row>
    <row r="11" spans="1:9" s="126" customFormat="1" ht="18.75">
      <c r="A11" s="304" t="s">
        <v>260</v>
      </c>
      <c r="B11" s="305" t="s">
        <v>66</v>
      </c>
      <c r="C11" s="325">
        <f>C12+C13</f>
        <v>150.30000000000001</v>
      </c>
      <c r="D11" s="315">
        <f>D12+D13</f>
        <v>150.30000000000001</v>
      </c>
      <c r="E11" s="315">
        <f>E12</f>
        <v>0.3</v>
      </c>
    </row>
    <row r="12" spans="1:9" s="126" customFormat="1" ht="37.5">
      <c r="A12" s="147" t="s">
        <v>340</v>
      </c>
      <c r="B12" s="146" t="s">
        <v>386</v>
      </c>
      <c r="C12" s="324">
        <v>0.3</v>
      </c>
      <c r="D12" s="314">
        <v>0.3</v>
      </c>
      <c r="E12" s="314">
        <v>0.3</v>
      </c>
    </row>
    <row r="13" spans="1:9" s="126" customFormat="1" ht="18.75">
      <c r="A13" s="303" t="s">
        <v>261</v>
      </c>
      <c r="B13" s="146" t="s">
        <v>262</v>
      </c>
      <c r="C13" s="324">
        <v>150</v>
      </c>
      <c r="D13" s="314">
        <v>150</v>
      </c>
      <c r="E13" s="314">
        <v>0</v>
      </c>
    </row>
    <row r="14" spans="1:9" s="126" customFormat="1" ht="18.75">
      <c r="A14" s="191" t="s">
        <v>49</v>
      </c>
      <c r="B14" s="192" t="s">
        <v>68</v>
      </c>
      <c r="C14" s="323">
        <f>C15</f>
        <v>26.7</v>
      </c>
      <c r="D14" s="313">
        <f>D15</f>
        <v>333.5</v>
      </c>
      <c r="E14" s="313">
        <f>E15</f>
        <v>337.4</v>
      </c>
    </row>
    <row r="15" spans="1:9" s="126" customFormat="1" ht="18.75">
      <c r="A15" s="145" t="s">
        <v>69</v>
      </c>
      <c r="B15" s="146" t="s">
        <v>70</v>
      </c>
      <c r="C15" s="324">
        <v>26.7</v>
      </c>
      <c r="D15" s="314">
        <v>333.5</v>
      </c>
      <c r="E15" s="314">
        <v>337.4</v>
      </c>
    </row>
    <row r="16" spans="1:9" s="126" customFormat="1" ht="37.5">
      <c r="A16" s="191" t="s">
        <v>48</v>
      </c>
      <c r="B16" s="192" t="s">
        <v>71</v>
      </c>
      <c r="C16" s="323">
        <f>C17</f>
        <v>-30</v>
      </c>
      <c r="D16" s="313">
        <f>D17</f>
        <v>20</v>
      </c>
      <c r="E16" s="313">
        <f>E17</f>
        <v>50</v>
      </c>
    </row>
    <row r="17" spans="1:5" s="126" customFormat="1" ht="56.25">
      <c r="A17" s="145" t="s">
        <v>87</v>
      </c>
      <c r="B17" s="146" t="s">
        <v>237</v>
      </c>
      <c r="C17" s="324">
        <v>-30</v>
      </c>
      <c r="D17" s="314">
        <v>20</v>
      </c>
      <c r="E17" s="314">
        <v>50</v>
      </c>
    </row>
    <row r="18" spans="1:5" s="126" customFormat="1" ht="18.75">
      <c r="A18" s="191" t="s">
        <v>47</v>
      </c>
      <c r="B18" s="192" t="s">
        <v>72</v>
      </c>
      <c r="C18" s="323">
        <f>C19</f>
        <v>0</v>
      </c>
      <c r="D18" s="313">
        <f>D19</f>
        <v>717.4</v>
      </c>
      <c r="E18" s="313">
        <f>E19</f>
        <v>717.4</v>
      </c>
    </row>
    <row r="19" spans="1:5" s="126" customFormat="1" ht="18.75">
      <c r="A19" s="145" t="s">
        <v>73</v>
      </c>
      <c r="B19" s="146" t="s">
        <v>74</v>
      </c>
      <c r="C19" s="324">
        <v>0</v>
      </c>
      <c r="D19" s="314">
        <v>717.4</v>
      </c>
      <c r="E19" s="314">
        <v>717.4</v>
      </c>
    </row>
    <row r="20" spans="1:5" s="126" customFormat="1" ht="18.75">
      <c r="A20" s="191" t="s">
        <v>46</v>
      </c>
      <c r="B20" s="192" t="s">
        <v>75</v>
      </c>
      <c r="C20" s="323">
        <f>C21+C22+C23</f>
        <v>-92</v>
      </c>
      <c r="D20" s="313">
        <f>D23</f>
        <v>8</v>
      </c>
      <c r="E20" s="313">
        <f>E23</f>
        <v>144</v>
      </c>
    </row>
    <row r="21" spans="1:5" s="126" customFormat="1" ht="18.75">
      <c r="A21" s="145" t="s">
        <v>45</v>
      </c>
      <c r="B21" s="146" t="s">
        <v>76</v>
      </c>
      <c r="C21" s="324">
        <v>0</v>
      </c>
      <c r="D21" s="314">
        <v>0</v>
      </c>
      <c r="E21" s="314">
        <v>0</v>
      </c>
    </row>
    <row r="22" spans="1:5" s="126" customFormat="1" ht="18.75">
      <c r="A22" s="145" t="s">
        <v>44</v>
      </c>
      <c r="B22" s="146" t="s">
        <v>77</v>
      </c>
      <c r="C22" s="324">
        <v>0</v>
      </c>
      <c r="D22" s="314">
        <v>0</v>
      </c>
      <c r="E22" s="314">
        <v>0</v>
      </c>
    </row>
    <row r="23" spans="1:5" s="126" customFormat="1" ht="18.75">
      <c r="A23" s="145" t="s">
        <v>43</v>
      </c>
      <c r="B23" s="146" t="s">
        <v>78</v>
      </c>
      <c r="C23" s="324">
        <v>-92</v>
      </c>
      <c r="D23" s="314">
        <v>8</v>
      </c>
      <c r="E23" s="314">
        <v>144</v>
      </c>
    </row>
    <row r="24" spans="1:5" s="126" customFormat="1" ht="18.75">
      <c r="A24" s="191" t="s">
        <v>88</v>
      </c>
      <c r="B24" s="192" t="s">
        <v>79</v>
      </c>
      <c r="C24" s="323">
        <f>C25</f>
        <v>-187.9</v>
      </c>
      <c r="D24" s="313">
        <f>D25</f>
        <v>30</v>
      </c>
      <c r="E24" s="313">
        <f>E25</f>
        <v>30</v>
      </c>
    </row>
    <row r="25" spans="1:5" s="126" customFormat="1" ht="18.75">
      <c r="A25" s="145" t="s">
        <v>42</v>
      </c>
      <c r="B25" s="146" t="s">
        <v>80</v>
      </c>
      <c r="C25" s="324">
        <v>-187.9</v>
      </c>
      <c r="D25" s="314">
        <v>30</v>
      </c>
      <c r="E25" s="314">
        <v>30</v>
      </c>
    </row>
    <row r="26" spans="1:5" s="126" customFormat="1" ht="18.75">
      <c r="A26" s="191" t="s">
        <v>41</v>
      </c>
      <c r="B26" s="192" t="s">
        <v>81</v>
      </c>
      <c r="C26" s="323">
        <f>-C27</f>
        <v>0</v>
      </c>
      <c r="D26" s="313">
        <f>D27</f>
        <v>72</v>
      </c>
      <c r="E26" s="313">
        <f>E27</f>
        <v>72</v>
      </c>
    </row>
    <row r="27" spans="1:5" s="126" customFormat="1" ht="37.5">
      <c r="A27" s="145" t="s">
        <v>89</v>
      </c>
      <c r="B27" s="146" t="s">
        <v>82</v>
      </c>
      <c r="C27" s="324" t="s">
        <v>383</v>
      </c>
      <c r="D27" s="316">
        <v>72</v>
      </c>
      <c r="E27" s="316">
        <v>72</v>
      </c>
    </row>
    <row r="28" spans="1:5" s="126" customFormat="1" ht="18.75">
      <c r="A28" s="191" t="s">
        <v>83</v>
      </c>
      <c r="B28" s="192" t="s">
        <v>84</v>
      </c>
      <c r="C28" s="323">
        <f>C29</f>
        <v>-292.10000000000002</v>
      </c>
      <c r="D28" s="313">
        <f>D29</f>
        <v>261.3</v>
      </c>
      <c r="E28" s="313">
        <f>E29</f>
        <v>261.3</v>
      </c>
    </row>
    <row r="29" spans="1:5" ht="18.75">
      <c r="A29" s="145" t="s">
        <v>85</v>
      </c>
      <c r="B29" s="146" t="s">
        <v>337</v>
      </c>
      <c r="C29" s="324">
        <v>-292.10000000000002</v>
      </c>
      <c r="D29" s="314">
        <v>261.3</v>
      </c>
      <c r="E29" s="314">
        <v>261.3</v>
      </c>
    </row>
    <row r="30" spans="1:5" ht="18.75">
      <c r="A30" s="194" t="s">
        <v>40</v>
      </c>
      <c r="B30" s="195"/>
      <c r="C30" s="326">
        <f>C28+C26+C24+C20+C18+C16+C14+C11+C8</f>
        <v>-274.39999999999992</v>
      </c>
      <c r="D30" s="313">
        <f>D28+D26+D24+D20+D18+D16+D14+D8</f>
        <v>3335.9</v>
      </c>
      <c r="E30" s="313">
        <f>E8+E16+E20+E24+E26+E28+E18+E14</f>
        <v>3355.8</v>
      </c>
    </row>
    <row r="31" spans="1:5" ht="18.75">
      <c r="A31" s="147"/>
      <c r="B31" s="148"/>
      <c r="C31" s="148"/>
      <c r="D31" s="126"/>
    </row>
    <row r="32" spans="1:5">
      <c r="B32" s="51"/>
      <c r="C32" s="51"/>
    </row>
    <row r="33" spans="2:3">
      <c r="B33" s="51"/>
      <c r="C33" s="51"/>
    </row>
    <row r="34" spans="2:3">
      <c r="B34" s="51"/>
      <c r="C34" s="51"/>
    </row>
    <row r="35" spans="2:3">
      <c r="B35" s="51"/>
      <c r="C35" s="51"/>
    </row>
    <row r="36" spans="2:3">
      <c r="B36" s="51"/>
      <c r="C36" s="51"/>
    </row>
    <row r="37" spans="2:3">
      <c r="B37" s="51"/>
      <c r="C37" s="51"/>
    </row>
    <row r="38" spans="2:3">
      <c r="B38" s="51"/>
      <c r="C38" s="51"/>
    </row>
    <row r="39" spans="2:3">
      <c r="B39" s="51"/>
      <c r="C39" s="51"/>
    </row>
    <row r="40" spans="2:3">
      <c r="B40" s="51"/>
      <c r="C40" s="51"/>
    </row>
    <row r="41" spans="2:3">
      <c r="B41" s="51"/>
      <c r="C41" s="51"/>
    </row>
    <row r="42" spans="2:3">
      <c r="B42" s="51"/>
      <c r="C42" s="51"/>
    </row>
    <row r="43" spans="2:3">
      <c r="B43" s="51"/>
      <c r="C43" s="51"/>
    </row>
    <row r="44" spans="2:3">
      <c r="B44" s="51"/>
      <c r="C44" s="51"/>
    </row>
    <row r="45" spans="2:3">
      <c r="B45" s="51"/>
      <c r="C45" s="51"/>
    </row>
    <row r="46" spans="2:3">
      <c r="B46" s="51"/>
      <c r="C46" s="51"/>
    </row>
    <row r="47" spans="2:3">
      <c r="B47" s="51"/>
      <c r="C47" s="51"/>
    </row>
    <row r="48" spans="2:3">
      <c r="B48" s="51"/>
      <c r="C48" s="51"/>
    </row>
    <row r="49" spans="2:3">
      <c r="B49" s="51"/>
      <c r="C49" s="51"/>
    </row>
    <row r="50" spans="2:3">
      <c r="B50" s="51"/>
      <c r="C50" s="51"/>
    </row>
    <row r="51" spans="2:3">
      <c r="B51" s="51"/>
      <c r="C51" s="51"/>
    </row>
    <row r="52" spans="2:3">
      <c r="B52" s="51"/>
      <c r="C52" s="51"/>
    </row>
    <row r="53" spans="2:3">
      <c r="B53" s="51"/>
      <c r="C53" s="51"/>
    </row>
    <row r="54" spans="2:3">
      <c r="B54" s="51"/>
      <c r="C54" s="51"/>
    </row>
    <row r="55" spans="2:3">
      <c r="B55" s="51"/>
      <c r="C55" s="51"/>
    </row>
    <row r="56" spans="2:3">
      <c r="B56" s="51"/>
      <c r="C56" s="51"/>
    </row>
    <row r="57" spans="2:3">
      <c r="B57" s="51"/>
      <c r="C57" s="51"/>
    </row>
    <row r="58" spans="2:3">
      <c r="B58" s="51"/>
      <c r="C58" s="51"/>
    </row>
    <row r="59" spans="2:3">
      <c r="B59" s="51"/>
      <c r="C59" s="51"/>
    </row>
    <row r="60" spans="2:3">
      <c r="B60" s="51"/>
      <c r="C60" s="51"/>
    </row>
    <row r="61" spans="2:3">
      <c r="B61" s="51"/>
      <c r="C61" s="51"/>
    </row>
    <row r="62" spans="2:3">
      <c r="B62" s="51"/>
      <c r="C62" s="51"/>
    </row>
    <row r="63" spans="2:3">
      <c r="B63" s="51"/>
      <c r="C63" s="51"/>
    </row>
    <row r="64" spans="2:3">
      <c r="B64" s="51"/>
      <c r="C64" s="51"/>
    </row>
    <row r="65" spans="2:3">
      <c r="B65" s="51"/>
      <c r="C65" s="51"/>
    </row>
    <row r="66" spans="2:3">
      <c r="B66" s="51"/>
      <c r="C66" s="51"/>
    </row>
    <row r="67" spans="2:3">
      <c r="B67" s="51"/>
      <c r="C67" s="51"/>
    </row>
    <row r="68" spans="2:3">
      <c r="B68" s="51"/>
      <c r="C68" s="51"/>
    </row>
    <row r="69" spans="2:3">
      <c r="B69" s="51"/>
      <c r="C69" s="51"/>
    </row>
    <row r="70" spans="2:3">
      <c r="B70" s="51"/>
      <c r="C70" s="51"/>
    </row>
    <row r="71" spans="2:3">
      <c r="B71" s="51"/>
      <c r="C71" s="51"/>
    </row>
    <row r="72" spans="2:3">
      <c r="B72" s="51"/>
      <c r="C72" s="51"/>
    </row>
    <row r="73" spans="2:3">
      <c r="B73" s="51"/>
      <c r="C73" s="51"/>
    </row>
    <row r="74" spans="2:3">
      <c r="B74" s="51"/>
      <c r="C74" s="51"/>
    </row>
    <row r="75" spans="2:3">
      <c r="B75" s="51"/>
      <c r="C75" s="51"/>
    </row>
    <row r="76" spans="2:3">
      <c r="B76" s="51"/>
      <c r="C76" s="51"/>
    </row>
    <row r="77" spans="2:3">
      <c r="B77" s="51"/>
      <c r="C77" s="51"/>
    </row>
    <row r="78" spans="2:3">
      <c r="B78" s="51"/>
      <c r="C78" s="51"/>
    </row>
    <row r="79" spans="2:3">
      <c r="B79" s="51"/>
      <c r="C79" s="51"/>
    </row>
    <row r="80" spans="2:3">
      <c r="B80" s="51"/>
      <c r="C80" s="51"/>
    </row>
  </sheetData>
  <mergeCells count="4">
    <mergeCell ref="A4:D4"/>
    <mergeCell ref="D5:E5"/>
    <mergeCell ref="D2:E2"/>
    <mergeCell ref="G2:I2"/>
  </mergeCells>
  <pageMargins left="0.70866141732283472" right="0.70866141732283472" top="0.39370078740157483" bottom="0.35433070866141736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10</vt:i4>
      </vt:variant>
    </vt:vector>
  </HeadingPairs>
  <TitlesOfParts>
    <vt:vector size="35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 ДФ</vt:lpstr>
      <vt:lpstr>15 ДФ </vt:lpstr>
      <vt:lpstr>16( БИ</vt:lpstr>
      <vt:lpstr>17 Б</vt:lpstr>
      <vt:lpstr>18 БИ</vt:lpstr>
      <vt:lpstr>19 ремон</vt:lpstr>
      <vt:lpstr>20 ремонт</vt:lpstr>
      <vt:lpstr>21( МБТ</vt:lpstr>
      <vt:lpstr>22 МБТ</vt:lpstr>
      <vt:lpstr>23 МБТ</vt:lpstr>
      <vt:lpstr>24</vt:lpstr>
      <vt:lpstr>Лист1</vt:lpstr>
      <vt:lpstr>'10'!Область_печати</vt:lpstr>
      <vt:lpstr>'11'!Область_печати</vt:lpstr>
      <vt:lpstr>'12'!Область_печати</vt:lpstr>
      <vt:lpstr>'16( БИ'!Область_печати</vt:lpstr>
      <vt:lpstr>'17 Б'!Область_печати</vt:lpstr>
      <vt:lpstr>'18 БИ'!Область_печати</vt:lpstr>
      <vt:lpstr>'3'!Область_печати</vt:lpstr>
      <vt:lpstr>'6'!Область_печати</vt:lpstr>
      <vt:lpstr>'8'!Область_печати</vt:lpstr>
      <vt:lpstr>'9'!Область_печати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ВеселаяС</cp:lastModifiedBy>
  <cp:lastPrinted>2019-11-06T02:50:26Z</cp:lastPrinted>
  <dcterms:created xsi:type="dcterms:W3CDTF">2007-09-12T09:25:25Z</dcterms:created>
  <dcterms:modified xsi:type="dcterms:W3CDTF">2019-11-27T04:24:44Z</dcterms:modified>
</cp:coreProperties>
</file>